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7"/>
  <workbookPr/>
  <mc:AlternateContent xmlns:mc="http://schemas.openxmlformats.org/markup-compatibility/2006">
    <mc:Choice Requires="x15">
      <x15ac:absPath xmlns:x15ac="http://schemas.microsoft.com/office/spreadsheetml/2010/11/ac" url="https://hu.sharepoint.com/sites/RASPre-Award/Shared Documents/Budget Templates/FY26 internal templates/"/>
    </mc:Choice>
  </mc:AlternateContent>
  <xr:revisionPtr revIDLastSave="29" documentId="13_ncr:1_{A76E89C7-18E4-0F42-B6D3-F1B56D3E6447}" xr6:coauthVersionLast="47" xr6:coauthVersionMax="47" xr10:uidLastSave="{F9C8F8CA-B321-FB4E-AD80-037E1D3FAA2B}"/>
  <bookViews>
    <workbookView xWindow="0" yWindow="680" windowWidth="29920" windowHeight="17040" xr2:uid="{00000000-000D-0000-FFFF-FFFF00000000}"/>
  </bookViews>
  <sheets>
    <sheet name="Main+Summary" sheetId="1" r:id="rId1"/>
    <sheet name="Part-of " sheetId="5" r:id="rId2"/>
    <sheet name="Participant Support" sheetId="2" r:id="rId3"/>
  </sheets>
  <definedNames>
    <definedName name="Cost_of_Living_Adjustment" localSheetId="1">'Part-of '!$B$8</definedName>
    <definedName name="Cost_of_Living_Adjustment">'Main+Summary'!$B$8</definedName>
    <definedName name="NoMosEarliestHUFY" localSheetId="1">'Part-of '!#REF!</definedName>
    <definedName name="NoMosEarliestHUFY" localSheetId="2">'Participant Support'!#REF!</definedName>
    <definedName name="NoMosEarliestHUFY">'Main+Summary'!#REF!</definedName>
    <definedName name="NoMosSecondHUFY" localSheetId="1">'Part-of '!#REF!</definedName>
    <definedName name="NoMosSecondHUFY" localSheetId="2">'Participant Support'!#REF!</definedName>
    <definedName name="NoMosSecondHUFY">'Main+Summary'!#REF!</definedName>
    <definedName name="notuseable">#REF!</definedName>
    <definedName name="_xlnm.Print_Area" localSheetId="0">'Main+Summary'!$A$1:$H$95</definedName>
    <definedName name="_xlnm.Print_Area" localSheetId="1">'Part-of '!$A$1:$H$84</definedName>
    <definedName name="_xlnm.Print_Area" localSheetId="2">'Participant Support'!$A$1:$H$21</definedName>
  </definedNames>
  <calcPr calcId="191028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1" i="5" l="1"/>
  <c r="D27" i="5"/>
  <c r="E27" i="5"/>
  <c r="D28" i="5"/>
  <c r="E28" i="5"/>
  <c r="F28" i="5"/>
  <c r="G28" i="5"/>
  <c r="C26" i="5"/>
  <c r="C31" i="5"/>
  <c r="C41" i="1"/>
  <c r="D27" i="1"/>
  <c r="E27" i="1"/>
  <c r="F27" i="1"/>
  <c r="G27" i="1"/>
  <c r="D28" i="1"/>
  <c r="E28" i="1"/>
  <c r="F28" i="1"/>
  <c r="G28" i="1"/>
  <c r="G41" i="1"/>
  <c r="C42" i="5"/>
  <c r="C38" i="5"/>
  <c r="C42" i="1"/>
  <c r="C39" i="1"/>
  <c r="C38" i="1"/>
  <c r="C33" i="1"/>
  <c r="C34" i="1"/>
  <c r="C35" i="1"/>
  <c r="C36" i="1"/>
  <c r="C37" i="1"/>
  <c r="C43" i="1"/>
  <c r="H43" i="1" s="1"/>
  <c r="C33" i="5"/>
  <c r="C34" i="5"/>
  <c r="C35" i="5"/>
  <c r="C36" i="5"/>
  <c r="C37" i="5"/>
  <c r="C39" i="5"/>
  <c r="C43" i="5"/>
  <c r="C74" i="5"/>
  <c r="C14" i="2"/>
  <c r="C16" i="2"/>
  <c r="D17" i="1"/>
  <c r="D18" i="1"/>
  <c r="D34" i="1"/>
  <c r="D19" i="1"/>
  <c r="D35" i="1"/>
  <c r="D20" i="1"/>
  <c r="E20" i="1"/>
  <c r="D21" i="1"/>
  <c r="D37" i="1"/>
  <c r="D29" i="1"/>
  <c r="E29" i="1"/>
  <c r="E42" i="1"/>
  <c r="D23" i="1"/>
  <c r="E23" i="1"/>
  <c r="D24" i="1"/>
  <c r="E24" i="1"/>
  <c r="D30" i="1"/>
  <c r="E30" i="1"/>
  <c r="D25" i="1"/>
  <c r="D17" i="5"/>
  <c r="D33" i="5"/>
  <c r="D18" i="5"/>
  <c r="D34" i="5"/>
  <c r="D19" i="5"/>
  <c r="D35" i="5"/>
  <c r="D20" i="5"/>
  <c r="E20" i="5"/>
  <c r="D21" i="5"/>
  <c r="D23" i="5"/>
  <c r="E23" i="5"/>
  <c r="E38" i="5"/>
  <c r="D24" i="5"/>
  <c r="D39" i="5"/>
  <c r="D29" i="5"/>
  <c r="E29" i="5"/>
  <c r="D30" i="5"/>
  <c r="D43" i="5"/>
  <c r="D25" i="5"/>
  <c r="E25" i="5"/>
  <c r="F25" i="5"/>
  <c r="D51" i="5"/>
  <c r="D52" i="5"/>
  <c r="E52" i="5"/>
  <c r="D55" i="5"/>
  <c r="D58" i="5"/>
  <c r="D60" i="5"/>
  <c r="D61" i="5"/>
  <c r="D66" i="5"/>
  <c r="E66" i="5"/>
  <c r="F66" i="5"/>
  <c r="D67" i="5"/>
  <c r="E67" i="5"/>
  <c r="D68" i="5"/>
  <c r="E68" i="5"/>
  <c r="H68" i="5"/>
  <c r="D69" i="5"/>
  <c r="D70" i="5"/>
  <c r="D71" i="5"/>
  <c r="D72" i="5"/>
  <c r="E72" i="5"/>
  <c r="F72" i="5"/>
  <c r="G72" i="5"/>
  <c r="D73" i="5"/>
  <c r="D10" i="2"/>
  <c r="D11" i="2"/>
  <c r="E11" i="2"/>
  <c r="D12" i="2"/>
  <c r="E12" i="2"/>
  <c r="D13" i="2"/>
  <c r="E13" i="2"/>
  <c r="F13" i="2"/>
  <c r="G13" i="2"/>
  <c r="D51" i="1"/>
  <c r="E51" i="1"/>
  <c r="D52" i="1"/>
  <c r="E52" i="1"/>
  <c r="D57" i="1"/>
  <c r="E57" i="1"/>
  <c r="F57" i="1"/>
  <c r="G57" i="1"/>
  <c r="D60" i="1"/>
  <c r="E60" i="1"/>
  <c r="F60" i="1"/>
  <c r="G60" i="1"/>
  <c r="D62" i="1"/>
  <c r="E62" i="1"/>
  <c r="F62" i="1"/>
  <c r="G62" i="1"/>
  <c r="D63" i="1"/>
  <c r="E63" i="1"/>
  <c r="F63" i="1"/>
  <c r="G63" i="1"/>
  <c r="D73" i="1"/>
  <c r="E73" i="1"/>
  <c r="F73" i="1"/>
  <c r="D74" i="1"/>
  <c r="E74" i="1"/>
  <c r="F74" i="1"/>
  <c r="G74" i="1"/>
  <c r="D75" i="1"/>
  <c r="E75" i="1"/>
  <c r="H75" i="1"/>
  <c r="D76" i="1"/>
  <c r="E76" i="1"/>
  <c r="F76" i="1"/>
  <c r="G76" i="1"/>
  <c r="D77" i="1"/>
  <c r="E77" i="1"/>
  <c r="F77" i="1"/>
  <c r="G77" i="1"/>
  <c r="D78" i="1"/>
  <c r="D79" i="1"/>
  <c r="E79" i="1"/>
  <c r="D80" i="1"/>
  <c r="E80" i="1"/>
  <c r="E51" i="5"/>
  <c r="E55" i="5"/>
  <c r="F55" i="5"/>
  <c r="E58" i="5"/>
  <c r="F58" i="5"/>
  <c r="E60" i="5"/>
  <c r="E61" i="5"/>
  <c r="F61" i="5"/>
  <c r="G61" i="5"/>
  <c r="E70" i="5"/>
  <c r="F70" i="5"/>
  <c r="E71" i="5"/>
  <c r="F71" i="5"/>
  <c r="G71" i="5"/>
  <c r="E73" i="5"/>
  <c r="F73" i="5"/>
  <c r="G73" i="5"/>
  <c r="H1" i="2"/>
  <c r="H1" i="5"/>
  <c r="B7" i="5"/>
  <c r="B6" i="5"/>
  <c r="B5" i="5"/>
  <c r="B4" i="5"/>
  <c r="B3" i="5"/>
  <c r="H47" i="5"/>
  <c r="H48" i="5"/>
  <c r="H49" i="5"/>
  <c r="H54" i="5"/>
  <c r="H56" i="5"/>
  <c r="H57" i="5"/>
  <c r="H62" i="5"/>
  <c r="H63" i="5"/>
  <c r="H64" i="5"/>
  <c r="H80" i="5"/>
  <c r="H47" i="1"/>
  <c r="H48" i="1"/>
  <c r="H49" i="1"/>
  <c r="H58" i="1"/>
  <c r="H59" i="1"/>
  <c r="H64" i="1"/>
  <c r="H65" i="1"/>
  <c r="H66" i="1"/>
  <c r="H68" i="1"/>
  <c r="H69" i="1"/>
  <c r="H70" i="1"/>
  <c r="H71" i="1"/>
  <c r="D5" i="2"/>
  <c r="E5" i="2"/>
  <c r="F5" i="2"/>
  <c r="G5" i="2"/>
  <c r="C7" i="2"/>
  <c r="C6" i="2"/>
  <c r="C5" i="2"/>
  <c r="H17" i="2"/>
  <c r="H91" i="1"/>
  <c r="H85" i="1"/>
  <c r="E21" i="1"/>
  <c r="E37" i="1"/>
  <c r="E69" i="5"/>
  <c r="F69" i="5"/>
  <c r="G69" i="5"/>
  <c r="E10" i="2"/>
  <c r="F10" i="2"/>
  <c r="G10" i="2"/>
  <c r="E30" i="5"/>
  <c r="D42" i="5"/>
  <c r="E24" i="5"/>
  <c r="D38" i="5"/>
  <c r="F23" i="5"/>
  <c r="F38" i="5"/>
  <c r="E21" i="5"/>
  <c r="D37" i="5"/>
  <c r="E18" i="5"/>
  <c r="E34" i="5"/>
  <c r="E17" i="5"/>
  <c r="D43" i="1"/>
  <c r="E18" i="1"/>
  <c r="E34" i="1"/>
  <c r="E17" i="1"/>
  <c r="F17" i="1"/>
  <c r="D33" i="1"/>
  <c r="E43" i="5"/>
  <c r="H43" i="5" s="1"/>
  <c r="F30" i="5"/>
  <c r="F43" i="5"/>
  <c r="E39" i="5"/>
  <c r="F24" i="5"/>
  <c r="G23" i="5"/>
  <c r="G38" i="5"/>
  <c r="F21" i="5"/>
  <c r="E37" i="5"/>
  <c r="F18" i="5"/>
  <c r="G18" i="5"/>
  <c r="G34" i="5"/>
  <c r="E33" i="5"/>
  <c r="F17" i="5"/>
  <c r="G24" i="5"/>
  <c r="G39" i="5"/>
  <c r="F39" i="5"/>
  <c r="H23" i="5"/>
  <c r="F37" i="5"/>
  <c r="G21" i="5"/>
  <c r="F33" i="5"/>
  <c r="G17" i="5"/>
  <c r="H17" i="5"/>
  <c r="G37" i="5"/>
  <c r="H21" i="5"/>
  <c r="G33" i="5"/>
  <c r="H28" i="5"/>
  <c r="F27" i="5"/>
  <c r="E26" i="5"/>
  <c r="D26" i="5"/>
  <c r="D31" i="5"/>
  <c r="E42" i="5"/>
  <c r="F29" i="5"/>
  <c r="G30" i="5"/>
  <c r="H18" i="5"/>
  <c r="F34" i="5"/>
  <c r="H34" i="5" s="1"/>
  <c r="H73" i="5"/>
  <c r="D74" i="5"/>
  <c r="D36" i="5"/>
  <c r="G66" i="5"/>
  <c r="H66" i="5"/>
  <c r="G25" i="5"/>
  <c r="H25" i="5"/>
  <c r="G70" i="5"/>
  <c r="H70" i="5"/>
  <c r="F67" i="5"/>
  <c r="G67" i="5"/>
  <c r="G58" i="5"/>
  <c r="H58" i="5"/>
  <c r="G55" i="5"/>
  <c r="H55" i="5"/>
  <c r="F52" i="5"/>
  <c r="G52" i="5"/>
  <c r="H52" i="5"/>
  <c r="F20" i="5"/>
  <c r="E36" i="5"/>
  <c r="H24" i="5"/>
  <c r="F60" i="5"/>
  <c r="G60" i="5"/>
  <c r="H72" i="5"/>
  <c r="H69" i="5"/>
  <c r="F51" i="5"/>
  <c r="E19" i="5"/>
  <c r="H71" i="5"/>
  <c r="E74" i="5"/>
  <c r="H61" i="5"/>
  <c r="F41" i="1"/>
  <c r="E41" i="1"/>
  <c r="D41" i="1"/>
  <c r="G26" i="1"/>
  <c r="C31" i="1"/>
  <c r="D26" i="1"/>
  <c r="D31" i="1"/>
  <c r="F26" i="1"/>
  <c r="E26" i="1"/>
  <c r="H28" i="1"/>
  <c r="H27" i="1"/>
  <c r="D42" i="1"/>
  <c r="F21" i="1"/>
  <c r="G21" i="1"/>
  <c r="E33" i="1"/>
  <c r="H10" i="2"/>
  <c r="G17" i="1"/>
  <c r="G33" i="1"/>
  <c r="F33" i="1"/>
  <c r="E43" i="1"/>
  <c r="F30" i="1"/>
  <c r="G30" i="1"/>
  <c r="G43" i="1"/>
  <c r="G37" i="1"/>
  <c r="H21" i="1"/>
  <c r="F12" i="2"/>
  <c r="G12" i="2"/>
  <c r="F37" i="1"/>
  <c r="H74" i="1"/>
  <c r="H62" i="1"/>
  <c r="D14" i="2"/>
  <c r="D16" i="2"/>
  <c r="D18" i="2"/>
  <c r="F18" i="1"/>
  <c r="G18" i="1"/>
  <c r="G34" i="1"/>
  <c r="F80" i="1"/>
  <c r="G80" i="1"/>
  <c r="F29" i="1"/>
  <c r="F23" i="1"/>
  <c r="E38" i="1"/>
  <c r="F51" i="1"/>
  <c r="G73" i="1"/>
  <c r="H73" i="1"/>
  <c r="E36" i="1"/>
  <c r="F20" i="1"/>
  <c r="H63" i="1"/>
  <c r="F52" i="1"/>
  <c r="G52" i="1"/>
  <c r="H52" i="1"/>
  <c r="C54" i="1"/>
  <c r="C18" i="2"/>
  <c r="F24" i="1"/>
  <c r="E39" i="1"/>
  <c r="H57" i="1"/>
  <c r="H60" i="1"/>
  <c r="E19" i="1"/>
  <c r="E14" i="2"/>
  <c r="E16" i="2"/>
  <c r="E78" i="1"/>
  <c r="F78" i="1"/>
  <c r="G78" i="1"/>
  <c r="H77" i="1"/>
  <c r="F11" i="2"/>
  <c r="D39" i="1"/>
  <c r="D36" i="1"/>
  <c r="H76" i="1"/>
  <c r="H13" i="2"/>
  <c r="F79" i="1"/>
  <c r="G79" i="1"/>
  <c r="E25" i="1"/>
  <c r="F25" i="1"/>
  <c r="G25" i="1"/>
  <c r="D38" i="1"/>
  <c r="F43" i="1"/>
  <c r="D41" i="5"/>
  <c r="G27" i="5"/>
  <c r="F26" i="5"/>
  <c r="F41" i="5"/>
  <c r="F42" i="5"/>
  <c r="G29" i="5"/>
  <c r="G43" i="5"/>
  <c r="H30" i="5"/>
  <c r="F19" i="5"/>
  <c r="E35" i="5"/>
  <c r="E31" i="5"/>
  <c r="H67" i="5"/>
  <c r="G20" i="5"/>
  <c r="F36" i="5"/>
  <c r="F74" i="5"/>
  <c r="G51" i="5"/>
  <c r="H60" i="5"/>
  <c r="D54" i="1"/>
  <c r="D81" i="1"/>
  <c r="H17" i="1"/>
  <c r="H30" i="1"/>
  <c r="H12" i="2"/>
  <c r="F34" i="1"/>
  <c r="H18" i="1"/>
  <c r="H80" i="1"/>
  <c r="F42" i="1"/>
  <c r="G29" i="1"/>
  <c r="E18" i="2"/>
  <c r="E54" i="1"/>
  <c r="E81" i="1"/>
  <c r="H78" i="1"/>
  <c r="F38" i="1"/>
  <c r="G23" i="1"/>
  <c r="G51" i="1"/>
  <c r="G24" i="1"/>
  <c r="F39" i="1"/>
  <c r="H79" i="1"/>
  <c r="G20" i="1"/>
  <c r="G36" i="1"/>
  <c r="F36" i="1"/>
  <c r="C81" i="1"/>
  <c r="F19" i="1"/>
  <c r="E35" i="1"/>
  <c r="E31" i="1"/>
  <c r="F14" i="2"/>
  <c r="F16" i="2"/>
  <c r="G11" i="2"/>
  <c r="H25" i="1"/>
  <c r="G26" i="5"/>
  <c r="H26" i="5"/>
  <c r="H27" i="5"/>
  <c r="E41" i="5"/>
  <c r="G42" i="5"/>
  <c r="H29" i="5"/>
  <c r="F31" i="5"/>
  <c r="F35" i="5"/>
  <c r="G19" i="5"/>
  <c r="G74" i="5"/>
  <c r="H51" i="5"/>
  <c r="H74" i="5"/>
  <c r="G36" i="5"/>
  <c r="H20" i="5"/>
  <c r="G42" i="1"/>
  <c r="H29" i="1"/>
  <c r="G14" i="2"/>
  <c r="G16" i="2"/>
  <c r="H11" i="2"/>
  <c r="H14" i="2"/>
  <c r="H16" i="2"/>
  <c r="F54" i="1"/>
  <c r="F18" i="2"/>
  <c r="G39" i="1"/>
  <c r="H24" i="1"/>
  <c r="H26" i="1"/>
  <c r="G19" i="1"/>
  <c r="F31" i="1"/>
  <c r="F35" i="1"/>
  <c r="G38" i="1"/>
  <c r="H23" i="1"/>
  <c r="H20" i="1"/>
  <c r="H51" i="1"/>
  <c r="G41" i="5"/>
  <c r="G35" i="5"/>
  <c r="G31" i="5"/>
  <c r="H19" i="5"/>
  <c r="H31" i="5"/>
  <c r="F81" i="1"/>
  <c r="G35" i="1"/>
  <c r="G31" i="1"/>
  <c r="H19" i="1"/>
  <c r="H31" i="1"/>
  <c r="G18" i="2"/>
  <c r="H18" i="2"/>
  <c r="G54" i="1"/>
  <c r="G81" i="1"/>
  <c r="H35" i="5"/>
  <c r="H54" i="1"/>
  <c r="H81" i="1"/>
  <c r="F44" i="5" l="1"/>
  <c r="F45" i="5" s="1"/>
  <c r="F76" i="5" s="1"/>
  <c r="H42" i="5"/>
  <c r="E44" i="5"/>
  <c r="E45" i="5" s="1"/>
  <c r="E76" i="5" s="1"/>
  <c r="G44" i="5"/>
  <c r="G45" i="5" s="1"/>
  <c r="G76" i="5" s="1"/>
  <c r="H38" i="5"/>
  <c r="D44" i="5"/>
  <c r="D45" i="5" s="1"/>
  <c r="D76" i="5" s="1"/>
  <c r="H39" i="5"/>
  <c r="C44" i="5"/>
  <c r="C45" i="5" s="1"/>
  <c r="C76" i="5" s="1"/>
  <c r="H33" i="5"/>
  <c r="H41" i="5"/>
  <c r="H42" i="1"/>
  <c r="E82" i="1"/>
  <c r="E77" i="5"/>
  <c r="C82" i="1"/>
  <c r="C77" i="5"/>
  <c r="D77" i="5"/>
  <c r="D82" i="1"/>
  <c r="F77" i="5"/>
  <c r="F82" i="1"/>
  <c r="G82" i="1"/>
  <c r="G77" i="5"/>
  <c r="H37" i="5"/>
  <c r="H36" i="5"/>
  <c r="H44" i="5" s="1"/>
  <c r="H45" i="5" s="1"/>
  <c r="H76" i="5" s="1"/>
  <c r="H82" i="1" s="1"/>
  <c r="H39" i="1"/>
  <c r="H38" i="1"/>
  <c r="H37" i="1"/>
  <c r="G44" i="1"/>
  <c r="G45" i="1" s="1"/>
  <c r="C44" i="1"/>
  <c r="C45" i="1" s="1"/>
  <c r="C84" i="1" s="1"/>
  <c r="C86" i="1" s="1"/>
  <c r="H35" i="1"/>
  <c r="H36" i="1"/>
  <c r="H33" i="1"/>
  <c r="H34" i="1"/>
  <c r="E44" i="1"/>
  <c r="E45" i="1" s="1"/>
  <c r="D44" i="1"/>
  <c r="D45" i="1" s="1"/>
  <c r="H41" i="1"/>
  <c r="F44" i="1"/>
  <c r="F45" i="1" s="1"/>
  <c r="G78" i="5" l="1"/>
  <c r="G79" i="5" s="1"/>
  <c r="G81" i="5" s="1"/>
  <c r="G82" i="5" s="1"/>
  <c r="G87" i="1"/>
  <c r="G84" i="1"/>
  <c r="G86" i="1" s="1"/>
  <c r="G89" i="1" s="1"/>
  <c r="G90" i="1" s="1"/>
  <c r="G92" i="1" s="1"/>
  <c r="G93" i="1" s="1"/>
  <c r="F84" i="1"/>
  <c r="F86" i="1" s="1"/>
  <c r="C87" i="1"/>
  <c r="C88" i="1" s="1"/>
  <c r="C78" i="5"/>
  <c r="C89" i="1" s="1"/>
  <c r="H77" i="5"/>
  <c r="E78" i="5"/>
  <c r="E79" i="5" s="1"/>
  <c r="E81" i="5" s="1"/>
  <c r="E82" i="5" s="1"/>
  <c r="E87" i="1"/>
  <c r="F87" i="1"/>
  <c r="F88" i="1" s="1"/>
  <c r="F78" i="5"/>
  <c r="F79" i="5" s="1"/>
  <c r="F81" i="5" s="1"/>
  <c r="F82" i="5" s="1"/>
  <c r="D87" i="1"/>
  <c r="D78" i="5"/>
  <c r="D79" i="5" s="1"/>
  <c r="D81" i="5" s="1"/>
  <c r="D82" i="5" s="1"/>
  <c r="D84" i="1"/>
  <c r="D86" i="1" s="1"/>
  <c r="E84" i="1"/>
  <c r="E86" i="1" s="1"/>
  <c r="G88" i="1"/>
  <c r="E88" i="1"/>
  <c r="D89" i="1"/>
  <c r="D90" i="1" s="1"/>
  <c r="D92" i="1" s="1"/>
  <c r="D93" i="1" s="1"/>
  <c r="D88" i="1"/>
  <c r="H44" i="1"/>
  <c r="H45" i="1" s="1"/>
  <c r="H84" i="1" s="1"/>
  <c r="H86" i="1" l="1"/>
  <c r="C90" i="1"/>
  <c r="C92" i="1" s="1"/>
  <c r="H88" i="1"/>
  <c r="H78" i="5"/>
  <c r="H79" i="5" s="1"/>
  <c r="C79" i="5"/>
  <c r="C81" i="5" s="1"/>
  <c r="F89" i="1"/>
  <c r="F90" i="1" s="1"/>
  <c r="F92" i="1" s="1"/>
  <c r="F93" i="1" s="1"/>
  <c r="E89" i="1"/>
  <c r="E90" i="1" s="1"/>
  <c r="E92" i="1" s="1"/>
  <c r="E93" i="1" s="1"/>
  <c r="H87" i="1"/>
  <c r="C93" i="1"/>
  <c r="H93" i="1" l="1"/>
  <c r="H92" i="1"/>
  <c r="C82" i="5"/>
  <c r="H82" i="5" s="1"/>
  <c r="H81" i="5"/>
  <c r="H89" i="1"/>
  <c r="H9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Lech, Jennifer</author>
  </authors>
  <commentList>
    <comment ref="H1" authorId="0" shapeId="0" xr:uid="{00000000-0006-0000-0000-000001000000}">
      <text>
        <r>
          <rPr>
            <sz val="10"/>
            <color rgb="FF000000"/>
            <rFont val="Arial"/>
            <family val="2"/>
          </rPr>
          <t xml:space="preserve">This template has been updated to reflect the FY26 fringe benefits rates &amp; overhead rates (68.5% IDC, IDC on the first $50K of each subagreement, and IDC on equipment costs over $10K). This template should be used for grants that will start on or after July 1, 2025.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Lech, Jennifer</author>
  </authors>
  <commentList>
    <comment ref="H1" authorId="0" shapeId="0" xr:uid="{00000000-0006-0000-0100-000001000000}">
      <text>
        <r>
          <rPr>
            <sz val="9"/>
            <color rgb="FF000000"/>
            <rFont val="Tahoma"/>
            <family val="34"/>
          </rPr>
          <t xml:space="preserve">This template has been updated to reflect the new FY26fringe benefits rates &amp; overhead rates (68.5% IDC, IDC on the first $50K of each subagreement, and IDC on equipment costs over $10K). This template should be used for grants that will start on or after July 1, 2025. </t>
        </r>
      </text>
    </comment>
  </commentList>
</comments>
</file>

<file path=xl/sharedStrings.xml><?xml version="1.0" encoding="utf-8"?>
<sst xmlns="http://schemas.openxmlformats.org/spreadsheetml/2006/main" count="314" uniqueCount="150">
  <si>
    <t>NSF FORMAT BUDGET TEMPLATE</t>
  </si>
  <si>
    <t>updated:</t>
  </si>
  <si>
    <t>PI:</t>
  </si>
  <si>
    <t>Project Nickname:</t>
  </si>
  <si>
    <t>Sponsor &amp; Program:</t>
  </si>
  <si>
    <t>Proposal Deadline:</t>
  </si>
  <si>
    <t>Project Start and End Dates:</t>
  </si>
  <si>
    <t>Cost of Living Adjustment / Inflation:</t>
  </si>
  <si>
    <t xml:space="preserve">Project Year </t>
  </si>
  <si>
    <t>-----------------&gt;</t>
  </si>
  <si>
    <t>Project Dates---&gt;</t>
  </si>
  <si>
    <t>Start Date</t>
  </si>
  <si>
    <t xml:space="preserve">enter </t>
  </si>
  <si>
    <t>End Date</t>
  </si>
  <si>
    <t>dates</t>
  </si>
  <si>
    <t>Object Code</t>
  </si>
  <si>
    <t xml:space="preserve">Total Budget </t>
  </si>
  <si>
    <t>A. SENIOR/KEY PERSONNEL</t>
  </si>
  <si>
    <t>PI  Salary</t>
  </si>
  <si>
    <t>6010-6040</t>
  </si>
  <si>
    <t>Co-PI Salary</t>
  </si>
  <si>
    <t>Other Senior Associates</t>
  </si>
  <si>
    <t>B. OTHER PERSONNEL</t>
  </si>
  <si>
    <t>Post Doctoral Scholars</t>
  </si>
  <si>
    <t>Other Professionals (Technicians, etc)</t>
  </si>
  <si>
    <t>Graduate students</t>
  </si>
  <si>
    <t>Undergraduate Students subtotal (click the + sign to enter by obj code)</t>
  </si>
  <si>
    <t>-</t>
  </si>
  <si>
    <t>HU Enrolled Undergrad Students</t>
  </si>
  <si>
    <t>Summer/Unenrolled Undergrad Students</t>
  </si>
  <si>
    <t>Secreterial - Clerical (if charged directly)</t>
  </si>
  <si>
    <t xml:space="preserve">Other </t>
  </si>
  <si>
    <t>TBD</t>
  </si>
  <si>
    <t>Total Salaries and Wages (A+B)</t>
  </si>
  <si>
    <t>C. FRINGE BENEFITS</t>
  </si>
  <si>
    <t>PI  fringe</t>
  </si>
  <si>
    <t>Co-PI fringe</t>
  </si>
  <si>
    <t>Post Doc fringe</t>
  </si>
  <si>
    <t>Other Professionals (Technicians etc)</t>
  </si>
  <si>
    <t>NA</t>
  </si>
  <si>
    <t>--------------</t>
  </si>
  <si>
    <t>Summer/Unenrolled Undergraduate Students (assessed on obj code 6120)</t>
  </si>
  <si>
    <t>Other</t>
  </si>
  <si>
    <t>TBD*</t>
  </si>
  <si>
    <t>*select appropriate fringe rate below</t>
  </si>
  <si>
    <t>Guidance on Vacation Fringe - see below</t>
  </si>
  <si>
    <t>Total Fringe Benefits</t>
  </si>
  <si>
    <t>Total Salaries, Wages and Fringe Benefits (A+B+C)</t>
  </si>
  <si>
    <t xml:space="preserve">D. EQUIPMENT </t>
  </si>
  <si>
    <t>Computer, Sponsored Equipment &gt;=10,000*</t>
  </si>
  <si>
    <t>Spons. Work in Progress^Equipment &gt;=$10,000*</t>
  </si>
  <si>
    <t>Sci. Equip., Sponsored^Equipment &gt;=$10,000*</t>
  </si>
  <si>
    <t xml:space="preserve">E. TRAVEL </t>
  </si>
  <si>
    <t>Domestic Travel</t>
  </si>
  <si>
    <t>Foreign Travel</t>
  </si>
  <si>
    <t>F. PARTICIPANT SUPPORT</t>
  </si>
  <si>
    <t>Participant Support "Part-Of" account at  0% OH***</t>
  </si>
  <si>
    <t>Subactivity</t>
  </si>
  <si>
    <t>G. OTHER DIRECT COSTS</t>
  </si>
  <si>
    <t xml:space="preserve">Materials and Supplies </t>
  </si>
  <si>
    <t>Laboratory Supplies</t>
  </si>
  <si>
    <t>Supplies: Computer Software &lt;10,000</t>
  </si>
  <si>
    <t>Supplies: Computer Hardware &lt;10,000</t>
  </si>
  <si>
    <t>Other Supplies and Materials</t>
  </si>
  <si>
    <t>multi</t>
  </si>
  <si>
    <t>Publication costs/Documentation/Dissemination</t>
  </si>
  <si>
    <t>Manuscript preparation</t>
  </si>
  <si>
    <t>Printing (General)</t>
  </si>
  <si>
    <t>Page Charges</t>
  </si>
  <si>
    <t>Consultant Services</t>
  </si>
  <si>
    <t>Computer Services</t>
  </si>
  <si>
    <t>Subawards</t>
  </si>
  <si>
    <t>Subaward #1* (see subaward base)</t>
  </si>
  <si>
    <t>Subaward #2* (see subaward base)</t>
  </si>
  <si>
    <t>Subaward #3* (see subaward base)</t>
  </si>
  <si>
    <t>Subaward #4* (see subaward base)</t>
  </si>
  <si>
    <t>Graduate Tuition Remission*</t>
  </si>
  <si>
    <t>Purchases of Research Animals</t>
  </si>
  <si>
    <t>Mgt Professional Svcs (Advisory Board))</t>
  </si>
  <si>
    <t>Services- Sci. Prof. Services</t>
  </si>
  <si>
    <t xml:space="preserve">Services- Other Professional General </t>
  </si>
  <si>
    <t>Services- Animal Per Diem</t>
  </si>
  <si>
    <t>Other Svcs, General</t>
  </si>
  <si>
    <t>Shipping &amp; Fedex (grant dedicated only)</t>
  </si>
  <si>
    <t>Total Other Direct Costs</t>
  </si>
  <si>
    <t>Other HU "Part-of" Account #1 ( Direct Only - See related tab)</t>
  </si>
  <si>
    <t xml:space="preserve">Total Direct Costs (including personnel) </t>
  </si>
  <si>
    <t>Subaward base: enter the first $50k of each subaward</t>
  </si>
  <si>
    <r>
      <t>Main account base (</t>
    </r>
    <r>
      <rPr>
        <i/>
        <sz val="10"/>
        <rFont val="Arial"/>
        <family val="2"/>
      </rPr>
      <t>Main MTDC - includes Subaward base</t>
    </r>
    <r>
      <rPr>
        <sz val="10"/>
        <rFont val="Arial"/>
        <family val="2"/>
      </rPr>
      <t>)</t>
    </r>
  </si>
  <si>
    <t>Part-of account base (Part-of MTDC)</t>
  </si>
  <si>
    <t>Total Base (Subaward base + Main MTDC + Part-of MTDC)</t>
  </si>
  <si>
    <t>Indirect / Overhead / F&amp;A</t>
  </si>
  <si>
    <t>Target Amount:</t>
  </si>
  <si>
    <t>Difference</t>
  </si>
  <si>
    <t>Approximate Non-Personnel Direct Costs to add to hit target</t>
  </si>
  <si>
    <t>*Overhead costs don't apply to these object codes on federal awards</t>
  </si>
  <si>
    <t>**NSF excludes Participant Support Costs from MTDC per the Proposal &amp; Award Policies &amp; Procedures Guide (PAPPG) - not so for all federal agencies</t>
  </si>
  <si>
    <t xml:space="preserve"> </t>
  </si>
  <si>
    <t xml:space="preserve">Fringe &amp; Vacation </t>
  </si>
  <si>
    <t xml:space="preserve">For Fiscal Year </t>
  </si>
  <si>
    <t xml:space="preserve">Assessment Rates </t>
  </si>
  <si>
    <t xml:space="preserve">confirmed  FY26 </t>
  </si>
  <si>
    <t>Start Date:</t>
  </si>
  <si>
    <t>End Date:</t>
  </si>
  <si>
    <t>Academic (obj. codes 6010, 6020, 6030, 6040, 6150)</t>
  </si>
  <si>
    <t>Staff*** (obj. codes 6050, 6051, 6070, 6071, 6080)</t>
  </si>
  <si>
    <t>Other (obj. codes 6090, 6120)</t>
  </si>
  <si>
    <t>Vacation Fringe Assessment</t>
  </si>
  <si>
    <t>https://osp.finance.harvard.edu/absence-management-guidance</t>
  </si>
  <si>
    <t>***Staff rate listed above includes vacation fringe (32.2% "regular" fringe + 9.7% vacation)</t>
  </si>
  <si>
    <t>The vacation fringe assessment is used to cover paid vacation time:</t>
  </si>
  <si>
    <t>• Exempt staff (obj codes 6050, 6051) should be budgeted at 48 weeks of salary/year.</t>
  </si>
  <si>
    <t>• Non-exempt staff (obj. codes 6070, 6071, 6080) should be budgeted at 49 weeks of salary/year</t>
  </si>
  <si>
    <t xml:space="preserve">Facilities and Administrative </t>
  </si>
  <si>
    <t>For Fiscal Year</t>
  </si>
  <si>
    <t>FY26</t>
  </si>
  <si>
    <t>Research &amp; Instruction (standard rate)</t>
  </si>
  <si>
    <t>Other Sponsored Activity</t>
  </si>
  <si>
    <t>Off-Campus Activity</t>
  </si>
  <si>
    <t>Other rate required by sponsor</t>
  </si>
  <si>
    <t>&lt;- Enter other rate here</t>
  </si>
  <si>
    <t>NSF FORMAT BUDGET TEMPLATE - PART OF ACCOUNT</t>
  </si>
  <si>
    <t>Suggested Cost of Living Adjustment:</t>
  </si>
  <si>
    <t>&lt;--change this cell to change automatic inflation calculations for "out" years.</t>
  </si>
  <si>
    <t xml:space="preserve">Other  </t>
  </si>
  <si>
    <t xml:space="preserve">Other*  </t>
  </si>
  <si>
    <t>Computer, Sponsored Equipment &gt;=5000*</t>
  </si>
  <si>
    <t>Spons. Work in Progress^Equipment &gt;=$5000*</t>
  </si>
  <si>
    <t>Sci. Equip., Sponsored^Equipment &gt;=$5000*</t>
  </si>
  <si>
    <t>Supplies: Computer Software &lt;5000</t>
  </si>
  <si>
    <t>Supplies: Computer Hardware &lt;5000</t>
  </si>
  <si>
    <t>Total Base (MTDC*)</t>
  </si>
  <si>
    <t>*Overhead costs don't apply to these object codes</t>
  </si>
  <si>
    <t>**If the Part-of account will be asssociated with a PI at a Harvard school with their own rate agreement (e.g. HMS/HSDM or SPH), adjust the rates below accordingly.</t>
  </si>
  <si>
    <t>confirmed for FY26</t>
  </si>
  <si>
    <t>BUDGET TEMPLATE - PARTICIPANT SUPPORT PART-OF ACCOUNT</t>
  </si>
  <si>
    <t xml:space="preserve">Indirect Costs are not allowed on Participant Support per NSF policy: </t>
  </si>
  <si>
    <t>https://www.nsf.gov/pubs/policydocs/pappg20_1/pappg_2.jsp#IIC2gv</t>
  </si>
  <si>
    <t>Project Years ----&gt;</t>
  </si>
  <si>
    <t>PARTICIPANT SUPPORT COSTS</t>
  </si>
  <si>
    <t xml:space="preserve">1. Stipends </t>
  </si>
  <si>
    <t>Multi</t>
  </si>
  <si>
    <t>2.  Travel</t>
  </si>
  <si>
    <t>7650 - 7670</t>
  </si>
  <si>
    <t>3. Subsistence</t>
  </si>
  <si>
    <t>4. Other</t>
  </si>
  <si>
    <t xml:space="preserve">Total Direct Costs </t>
  </si>
  <si>
    <t>Indirect Costs / Overhead</t>
  </si>
  <si>
    <t>N/A</t>
  </si>
  <si>
    <t>***Staff rate listed above includes vacation fringe (33.1% "regular" fringe + 9.6% vacation)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</si>
</sst>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/dd/yy;@"/>
    <numFmt numFmtId="165" formatCode="0.0%"/>
    <numFmt numFmtId="166" formatCode="m/d/yy;@"/>
    <numFmt numFmtId="167" formatCode="mmmm\ yyyy"/>
  </numFmts>
  <fonts count="20" x14ac:knownFonts="1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i/>
      <sz val="12"/>
      <name val="Arial"/>
      <family val="2"/>
    </font>
    <font>
      <sz val="12"/>
      <name val="Arial"/>
      <family val="2"/>
    </font>
    <font>
      <b/>
      <i/>
      <sz val="12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6"/>
      <name val="Arial"/>
      <family val="2"/>
    </font>
    <font>
      <sz val="10"/>
      <color indexed="12"/>
      <name val="Arial"/>
      <family val="2"/>
    </font>
    <font>
      <b/>
      <sz val="11"/>
      <name val="Arial"/>
      <family val="2"/>
    </font>
    <font>
      <sz val="11"/>
      <name val="Calibri"/>
      <family val="2"/>
    </font>
    <font>
      <sz val="9"/>
      <name val="Arial"/>
      <family val="2"/>
    </font>
    <font>
      <b/>
      <i/>
      <sz val="10"/>
      <name val="Arial"/>
      <family val="2"/>
    </font>
    <font>
      <b/>
      <i/>
      <sz val="9"/>
      <name val="Arial"/>
      <family val="2"/>
    </font>
    <font>
      <u/>
      <sz val="10"/>
      <color theme="10"/>
      <name val="Arial"/>
      <family val="2"/>
    </font>
    <font>
      <sz val="9"/>
      <color rgb="FF000000"/>
      <name val="Tahoma"/>
      <family val="34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darkGray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0" fontId="17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103">
    <xf numFmtId="0" fontId="0" fillId="0" borderId="0" xfId="0"/>
    <xf numFmtId="0" fontId="1" fillId="0" borderId="0" xfId="0" applyFont="1" applyAlignment="1">
      <alignment horizontal="center" wrapText="1"/>
    </xf>
    <xf numFmtId="3" fontId="3" fillId="0" borderId="0" xfId="0" applyNumberFormat="1" applyFont="1"/>
    <xf numFmtId="0" fontId="9" fillId="0" borderId="0" xfId="0" applyFont="1"/>
    <xf numFmtId="0" fontId="2" fillId="0" borderId="0" xfId="0" applyFont="1" applyAlignment="1">
      <alignment horizontal="center"/>
    </xf>
    <xf numFmtId="2" fontId="1" fillId="0" borderId="0" xfId="0" applyNumberFormat="1" applyFont="1" applyAlignment="1">
      <alignment horizontal="center" wrapText="1"/>
    </xf>
    <xf numFmtId="0" fontId="1" fillId="0" borderId="0" xfId="0" applyFont="1"/>
    <xf numFmtId="0" fontId="6" fillId="0" borderId="0" xfId="0" applyFont="1"/>
    <xf numFmtId="3" fontId="6" fillId="0" borderId="0" xfId="0" applyNumberFormat="1" applyFont="1" applyAlignment="1">
      <alignment horizontal="center"/>
    </xf>
    <xf numFmtId="3" fontId="3" fillId="0" borderId="1" xfId="0" applyNumberFormat="1" applyFont="1" applyBorder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3" fontId="5" fillId="0" borderId="2" xfId="0" applyNumberFormat="1" applyFont="1" applyBorder="1"/>
    <xf numFmtId="3" fontId="4" fillId="0" borderId="0" xfId="0" applyNumberFormat="1" applyFont="1"/>
    <xf numFmtId="3" fontId="7" fillId="0" borderId="0" xfId="0" applyNumberFormat="1" applyFont="1"/>
    <xf numFmtId="3" fontId="5" fillId="0" borderId="0" xfId="0" applyNumberFormat="1" applyFont="1"/>
    <xf numFmtId="0" fontId="5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8" fillId="0" borderId="0" xfId="0" applyFont="1"/>
    <xf numFmtId="0" fontId="7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3" fontId="7" fillId="0" borderId="0" xfId="0" quotePrefix="1" applyNumberFormat="1" applyFont="1" applyAlignment="1">
      <alignment horizontal="center"/>
    </xf>
    <xf numFmtId="3" fontId="8" fillId="0" borderId="0" xfId="0" applyNumberFormat="1" applyFont="1"/>
    <xf numFmtId="3" fontId="7" fillId="0" borderId="1" xfId="0" applyNumberFormat="1" applyFont="1" applyBorder="1"/>
    <xf numFmtId="0" fontId="1" fillId="0" borderId="3" xfId="0" applyFont="1" applyBorder="1" applyAlignment="1">
      <alignment horizontal="center" wrapText="1"/>
    </xf>
    <xf numFmtId="0" fontId="10" fillId="0" borderId="0" xfId="0" applyFont="1"/>
    <xf numFmtId="3" fontId="5" fillId="0" borderId="2" xfId="0" applyNumberFormat="1" applyFont="1" applyBorder="1" applyAlignment="1">
      <alignment horizontal="center"/>
    </xf>
    <xf numFmtId="3" fontId="8" fillId="0" borderId="0" xfId="0" applyNumberFormat="1" applyFont="1" applyAlignment="1">
      <alignment horizontal="center"/>
    </xf>
    <xf numFmtId="0" fontId="7" fillId="0" borderId="3" xfId="0" applyFont="1" applyBorder="1" applyAlignment="1">
      <alignment horizontal="center"/>
    </xf>
    <xf numFmtId="0" fontId="1" fillId="0" borderId="0" xfId="0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1" fillId="0" borderId="4" xfId="0" applyFont="1" applyBorder="1" applyAlignment="1">
      <alignment horizontal="center"/>
    </xf>
    <xf numFmtId="0" fontId="13" fillId="0" borderId="0" xfId="0" applyFont="1"/>
    <xf numFmtId="0" fontId="1" fillId="2" borderId="5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4" fillId="0" borderId="7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" fillId="0" borderId="9" xfId="0" quotePrefix="1" applyFont="1" applyBorder="1"/>
    <xf numFmtId="0" fontId="12" fillId="0" borderId="7" xfId="0" applyFont="1" applyBorder="1" applyAlignment="1">
      <alignment horizontal="right"/>
    </xf>
    <xf numFmtId="0" fontId="6" fillId="0" borderId="8" xfId="0" applyFont="1" applyBorder="1"/>
    <xf numFmtId="0" fontId="12" fillId="0" borderId="10" xfId="0" applyFont="1" applyBorder="1" applyAlignment="1">
      <alignment horizontal="right"/>
    </xf>
    <xf numFmtId="0" fontId="1" fillId="0" borderId="0" xfId="0" quotePrefix="1" applyFont="1" applyAlignment="1">
      <alignment horizontal="center"/>
    </xf>
    <xf numFmtId="166" fontId="11" fillId="3" borderId="7" xfId="0" applyNumberFormat="1" applyFont="1" applyFill="1" applyBorder="1" applyAlignment="1">
      <alignment horizontal="center" wrapText="1"/>
    </xf>
    <xf numFmtId="166" fontId="11" fillId="3" borderId="8" xfId="0" applyNumberFormat="1" applyFont="1" applyFill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166" fontId="7" fillId="0" borderId="0" xfId="0" applyNumberFormat="1" applyFont="1" applyAlignment="1">
      <alignment horizontal="center" wrapText="1"/>
    </xf>
    <xf numFmtId="164" fontId="7" fillId="0" borderId="0" xfId="0" applyNumberFormat="1" applyFont="1" applyAlignment="1">
      <alignment horizontal="center"/>
    </xf>
    <xf numFmtId="165" fontId="7" fillId="0" borderId="0" xfId="0" applyNumberFormat="1" applyFont="1" applyAlignment="1">
      <alignment horizontal="center"/>
    </xf>
    <xf numFmtId="165" fontId="7" fillId="0" borderId="0" xfId="0" applyNumberFormat="1" applyFont="1"/>
    <xf numFmtId="0" fontId="15" fillId="0" borderId="0" xfId="0" applyFo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right" wrapText="1"/>
    </xf>
    <xf numFmtId="0" fontId="6" fillId="0" borderId="0" xfId="0" applyFont="1" applyAlignment="1">
      <alignment horizontal="right" wrapText="1"/>
    </xf>
    <xf numFmtId="49" fontId="1" fillId="0" borderId="0" xfId="0" applyNumberFormat="1" applyFont="1" applyAlignment="1">
      <alignment horizontal="left"/>
    </xf>
    <xf numFmtId="3" fontId="7" fillId="0" borderId="0" xfId="0" applyNumberFormat="1" applyFont="1" applyAlignment="1">
      <alignment horizontal="left"/>
    </xf>
    <xf numFmtId="3" fontId="7" fillId="0" borderId="11" xfId="0" applyNumberFormat="1" applyFont="1" applyBorder="1"/>
    <xf numFmtId="0" fontId="7" fillId="0" borderId="12" xfId="0" applyFont="1" applyBorder="1" applyAlignment="1">
      <alignment horizontal="right"/>
    </xf>
    <xf numFmtId="0" fontId="7" fillId="0" borderId="12" xfId="0" applyFont="1" applyBorder="1" applyAlignment="1">
      <alignment horizontal="center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center"/>
    </xf>
    <xf numFmtId="3" fontId="6" fillId="4" borderId="0" xfId="0" applyNumberFormat="1" applyFont="1" applyFill="1"/>
    <xf numFmtId="10" fontId="1" fillId="4" borderId="0" xfId="0" applyNumberFormat="1" applyFont="1" applyFill="1" applyAlignment="1">
      <alignment horizontal="left"/>
    </xf>
    <xf numFmtId="0" fontId="1" fillId="5" borderId="10" xfId="0" applyFont="1" applyFill="1" applyBorder="1"/>
    <xf numFmtId="0" fontId="7" fillId="5" borderId="9" xfId="0" applyFont="1" applyFill="1" applyBorder="1"/>
    <xf numFmtId="0" fontId="7" fillId="5" borderId="13" xfId="0" applyFont="1" applyFill="1" applyBorder="1"/>
    <xf numFmtId="0" fontId="7" fillId="5" borderId="4" xfId="0" applyFont="1" applyFill="1" applyBorder="1"/>
    <xf numFmtId="0" fontId="7" fillId="5" borderId="14" xfId="0" applyFont="1" applyFill="1" applyBorder="1"/>
    <xf numFmtId="1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166" fontId="7" fillId="3" borderId="7" xfId="0" applyNumberFormat="1" applyFont="1" applyFill="1" applyBorder="1" applyAlignment="1">
      <alignment horizontal="center" wrapText="1"/>
    </xf>
    <xf numFmtId="166" fontId="7" fillId="3" borderId="8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right"/>
    </xf>
    <xf numFmtId="0" fontId="7" fillId="4" borderId="0" xfId="0" applyFont="1" applyFill="1"/>
    <xf numFmtId="0" fontId="6" fillId="0" borderId="0" xfId="2" applyFont="1" applyAlignment="1">
      <alignment horizontal="right"/>
    </xf>
    <xf numFmtId="165" fontId="7" fillId="0" borderId="0" xfId="0" applyNumberFormat="1" applyFont="1" applyAlignment="1">
      <alignment horizontal="left"/>
    </xf>
    <xf numFmtId="167" fontId="16" fillId="0" borderId="0" xfId="0" applyNumberFormat="1" applyFont="1" applyAlignment="1">
      <alignment horizontal="right"/>
    </xf>
    <xf numFmtId="0" fontId="16" fillId="0" borderId="0" xfId="0" applyFont="1" applyAlignment="1">
      <alignment horizontal="right"/>
    </xf>
    <xf numFmtId="0" fontId="17" fillId="0" borderId="0" xfId="1" applyFill="1"/>
    <xf numFmtId="3" fontId="1" fillId="0" borderId="8" xfId="0" applyNumberFormat="1" applyFont="1" applyBorder="1" applyAlignment="1">
      <alignment horizontal="center"/>
    </xf>
    <xf numFmtId="0" fontId="7" fillId="0" borderId="7" xfId="0" applyFont="1" applyBorder="1" applyAlignment="1">
      <alignment horizontal="right"/>
    </xf>
    <xf numFmtId="166" fontId="7" fillId="0" borderId="7" xfId="0" applyNumberFormat="1" applyFont="1" applyBorder="1" applyAlignment="1">
      <alignment horizontal="center" wrapText="1"/>
    </xf>
    <xf numFmtId="3" fontId="7" fillId="0" borderId="8" xfId="0" applyNumberFormat="1" applyFont="1" applyBorder="1" applyAlignment="1">
      <alignment horizontal="right"/>
    </xf>
    <xf numFmtId="164" fontId="7" fillId="0" borderId="8" xfId="0" applyNumberFormat="1" applyFont="1" applyBorder="1" applyAlignment="1">
      <alignment horizontal="center"/>
    </xf>
    <xf numFmtId="0" fontId="7" fillId="0" borderId="3" xfId="0" applyFont="1" applyBorder="1"/>
    <xf numFmtId="165" fontId="7" fillId="0" borderId="3" xfId="0" applyNumberFormat="1" applyFont="1" applyBorder="1" applyAlignment="1">
      <alignment horizontal="center"/>
    </xf>
    <xf numFmtId="3" fontId="1" fillId="0" borderId="7" xfId="0" applyNumberFormat="1" applyFont="1" applyBorder="1" applyAlignment="1">
      <alignment horizontal="center"/>
    </xf>
    <xf numFmtId="0" fontId="7" fillId="0" borderId="8" xfId="0" applyFont="1" applyBorder="1" applyAlignment="1">
      <alignment horizontal="right"/>
    </xf>
    <xf numFmtId="0" fontId="7" fillId="0" borderId="13" xfId="0" applyFont="1" applyBorder="1"/>
    <xf numFmtId="165" fontId="7" fillId="0" borderId="1" xfId="0" applyNumberFormat="1" applyFont="1" applyBorder="1" applyAlignment="1">
      <alignment horizontal="center"/>
    </xf>
    <xf numFmtId="0" fontId="7" fillId="5" borderId="1" xfId="0" applyFont="1" applyFill="1" applyBorder="1"/>
    <xf numFmtId="0" fontId="17" fillId="5" borderId="13" xfId="1" applyFill="1" applyBorder="1"/>
    <xf numFmtId="0" fontId="7" fillId="5" borderId="0" xfId="0" applyFont="1" applyFill="1"/>
    <xf numFmtId="0" fontId="1" fillId="5" borderId="13" xfId="0" applyFont="1" applyFill="1" applyBorder="1"/>
    <xf numFmtId="0" fontId="7" fillId="5" borderId="13" xfId="0" applyFont="1" applyFill="1" applyBorder="1" applyAlignment="1">
      <alignment horizontal="left"/>
    </xf>
    <xf numFmtId="0" fontId="7" fillId="5" borderId="15" xfId="0" applyFont="1" applyFill="1" applyBorder="1" applyAlignment="1">
      <alignment horizontal="left"/>
    </xf>
    <xf numFmtId="0" fontId="7" fillId="5" borderId="11" xfId="0" applyFont="1" applyFill="1" applyBorder="1"/>
  </cellXfs>
  <cellStyles count="7">
    <cellStyle name="Hyperlink" xfId="1" builtinId="8"/>
    <cellStyle name="Normal" xfId="0" builtinId="0"/>
    <cellStyle name="Normal 2" xfId="2" xr:uid="{00000000-0005-0000-0000-000002000000}"/>
    <cellStyle name="Normal 2 2" xfId="3" xr:uid="{00000000-0005-0000-0000-000003000000}"/>
    <cellStyle name="Normal 2 3" xfId="4" xr:uid="{00000000-0005-0000-0000-000004000000}"/>
    <cellStyle name="Normal 3" xfId="5" xr:uid="{00000000-0005-0000-0000-000005000000}"/>
    <cellStyle name="Normal 4" xfId="6" xr:uid="{00000000-0005-0000-0000-000006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osp.finance.harvard.edu/absence-management-guidance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osp.finance.harvard.edu/absence-management-guidance" TargetMode="External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nsf.gov/pubs/policydocs/pappg20_1/pappg_2.j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6"/>
  <sheetViews>
    <sheetView tabSelected="1" zoomScaleNormal="100" zoomScaleSheetLayoutView="75" workbookViewId="0"/>
  </sheetViews>
  <sheetFormatPr baseColWidth="10" defaultColWidth="8.6640625" defaultRowHeight="13" outlineLevelRow="1" x14ac:dyDescent="0.15"/>
  <cols>
    <col min="1" max="1" width="63.6640625" style="21" customWidth="1"/>
    <col min="2" max="2" width="18.1640625" style="21" customWidth="1"/>
    <col min="3" max="6" width="11" style="21" customWidth="1"/>
    <col min="7" max="7" width="11.33203125" style="21" customWidth="1"/>
    <col min="8" max="8" width="14.5" style="21" customWidth="1"/>
    <col min="9" max="9" width="2.33203125" style="21" customWidth="1"/>
    <col min="10" max="10" width="32.5" style="21" customWidth="1"/>
    <col min="11" max="11" width="10.1640625" style="21" bestFit="1" customWidth="1"/>
    <col min="12" max="12" width="9.6640625" style="21" bestFit="1" customWidth="1"/>
    <col min="13" max="13" width="9.1640625" style="21" bestFit="1" customWidth="1"/>
    <col min="14" max="14" width="10.33203125" style="21" customWidth="1"/>
    <col min="15" max="15" width="9.83203125" style="21" customWidth="1"/>
    <col min="16" max="16" width="9.6640625" style="21" customWidth="1"/>
    <col min="17" max="17" width="9.6640625" style="21" bestFit="1" customWidth="1"/>
    <col min="18" max="16384" width="8.6640625" style="21"/>
  </cols>
  <sheetData>
    <row r="1" spans="1:10" s="3" customFormat="1" ht="23" x14ac:dyDescent="0.25">
      <c r="A1" s="3" t="s">
        <v>0</v>
      </c>
      <c r="G1" s="83" t="s">
        <v>1</v>
      </c>
      <c r="H1" s="82">
        <v>45839</v>
      </c>
    </row>
    <row r="3" spans="1:10" x14ac:dyDescent="0.15">
      <c r="A3" s="33" t="s">
        <v>2</v>
      </c>
      <c r="B3" s="59"/>
    </row>
    <row r="4" spans="1:10" ht="17.25" customHeight="1" x14ac:dyDescent="0.15">
      <c r="A4" s="33" t="s">
        <v>3</v>
      </c>
      <c r="B4" s="59"/>
    </row>
    <row r="5" spans="1:10" ht="18" x14ac:dyDescent="0.2">
      <c r="A5" s="33" t="s">
        <v>4</v>
      </c>
      <c r="B5" s="59"/>
      <c r="C5" s="4"/>
      <c r="D5" s="4"/>
      <c r="E5" s="4"/>
      <c r="F5" s="4"/>
      <c r="G5" s="4"/>
      <c r="H5" s="4"/>
      <c r="J5" s="38"/>
    </row>
    <row r="6" spans="1:10" x14ac:dyDescent="0.15">
      <c r="A6" s="33" t="s">
        <v>5</v>
      </c>
      <c r="B6" s="59"/>
    </row>
    <row r="7" spans="1:10" x14ac:dyDescent="0.15">
      <c r="A7" s="33" t="s">
        <v>6</v>
      </c>
      <c r="B7" s="59"/>
    </row>
    <row r="8" spans="1:10" x14ac:dyDescent="0.15">
      <c r="A8" s="33" t="s">
        <v>7</v>
      </c>
      <c r="B8" s="67">
        <v>0</v>
      </c>
      <c r="J8" s="6"/>
    </row>
    <row r="9" spans="1:10" ht="18" x14ac:dyDescent="0.2">
      <c r="A9" s="6"/>
      <c r="B9" s="74"/>
    </row>
    <row r="10" spans="1:10" x14ac:dyDescent="0.15">
      <c r="A10" s="55"/>
    </row>
    <row r="11" spans="1:10" x14ac:dyDescent="0.15">
      <c r="A11" s="55"/>
    </row>
    <row r="12" spans="1:10" ht="14" x14ac:dyDescent="0.15">
      <c r="A12" s="46" t="s">
        <v>8</v>
      </c>
      <c r="B12" s="43" t="s">
        <v>9</v>
      </c>
      <c r="C12" s="50">
        <v>1</v>
      </c>
      <c r="D12" s="50">
        <v>2</v>
      </c>
      <c r="E12" s="50">
        <v>3</v>
      </c>
      <c r="F12" s="50">
        <v>4</v>
      </c>
      <c r="G12" s="50">
        <v>5</v>
      </c>
    </row>
    <row r="13" spans="1:10" ht="14" x14ac:dyDescent="0.15">
      <c r="A13" s="44" t="s">
        <v>10</v>
      </c>
      <c r="B13" s="41" t="s">
        <v>11</v>
      </c>
      <c r="C13" s="75" t="s">
        <v>12</v>
      </c>
      <c r="D13" s="75"/>
      <c r="E13" s="75"/>
      <c r="F13" s="75"/>
      <c r="G13" s="75"/>
      <c r="H13" s="5"/>
      <c r="J13" s="1"/>
    </row>
    <row r="14" spans="1:10" s="7" customFormat="1" ht="14" x14ac:dyDescent="0.15">
      <c r="A14" s="45"/>
      <c r="B14" s="42" t="s">
        <v>13</v>
      </c>
      <c r="C14" s="76" t="s">
        <v>14</v>
      </c>
      <c r="D14" s="76"/>
      <c r="E14" s="76"/>
      <c r="F14" s="76"/>
      <c r="G14" s="76"/>
      <c r="I14" s="21"/>
      <c r="J14" s="8"/>
    </row>
    <row r="15" spans="1:10" s="7" customFormat="1" ht="16" x14ac:dyDescent="0.2">
      <c r="A15" s="35"/>
      <c r="B15" s="37" t="s">
        <v>15</v>
      </c>
      <c r="C15" s="39"/>
      <c r="D15" s="40"/>
      <c r="E15" s="40"/>
      <c r="F15" s="40"/>
      <c r="G15" s="40"/>
      <c r="H15" s="28" t="s">
        <v>16</v>
      </c>
      <c r="I15" s="21"/>
      <c r="J15" s="8"/>
    </row>
    <row r="16" spans="1:10" s="7" customFormat="1" ht="17" x14ac:dyDescent="0.2">
      <c r="A16" s="35" t="s">
        <v>17</v>
      </c>
      <c r="B16" s="56"/>
      <c r="C16" s="1"/>
      <c r="D16" s="1"/>
      <c r="E16" s="1"/>
      <c r="F16" s="1"/>
      <c r="G16" s="1"/>
      <c r="H16" s="1"/>
      <c r="I16" s="21"/>
      <c r="J16" s="8"/>
    </row>
    <row r="17" spans="1:10" x14ac:dyDescent="0.15">
      <c r="A17" s="20" t="s">
        <v>18</v>
      </c>
      <c r="B17" s="22" t="s">
        <v>19</v>
      </c>
      <c r="C17" s="15"/>
      <c r="D17" s="15">
        <f t="shared" ref="D17:G30" si="0">C17*(1+Cost_of_Living_Adjustment)</f>
        <v>0</v>
      </c>
      <c r="E17" s="15">
        <f t="shared" si="0"/>
        <v>0</v>
      </c>
      <c r="F17" s="15">
        <f t="shared" si="0"/>
        <v>0</v>
      </c>
      <c r="G17" s="15">
        <f t="shared" si="0"/>
        <v>0</v>
      </c>
      <c r="H17" s="15">
        <f t="shared" ref="H17:H30" si="1">SUM(C17:G17)</f>
        <v>0</v>
      </c>
      <c r="I17" s="6"/>
      <c r="J17" s="23"/>
    </row>
    <row r="18" spans="1:10" x14ac:dyDescent="0.15">
      <c r="A18" s="20" t="s">
        <v>20</v>
      </c>
      <c r="B18" s="22" t="s">
        <v>19</v>
      </c>
      <c r="C18" s="15"/>
      <c r="D18" s="15">
        <f t="shared" si="0"/>
        <v>0</v>
      </c>
      <c r="E18" s="15">
        <f t="shared" si="0"/>
        <v>0</v>
      </c>
      <c r="F18" s="15">
        <f t="shared" si="0"/>
        <v>0</v>
      </c>
      <c r="G18" s="15">
        <f t="shared" si="0"/>
        <v>0</v>
      </c>
      <c r="H18" s="15">
        <f t="shared" si="1"/>
        <v>0</v>
      </c>
      <c r="I18" s="6"/>
      <c r="J18" s="23"/>
    </row>
    <row r="19" spans="1:10" x14ac:dyDescent="0.15">
      <c r="A19" s="20" t="s">
        <v>20</v>
      </c>
      <c r="B19" s="22" t="s">
        <v>19</v>
      </c>
      <c r="C19" s="15"/>
      <c r="D19" s="15">
        <f t="shared" si="0"/>
        <v>0</v>
      </c>
      <c r="E19" s="15">
        <f t="shared" si="0"/>
        <v>0</v>
      </c>
      <c r="F19" s="15">
        <f t="shared" si="0"/>
        <v>0</v>
      </c>
      <c r="G19" s="15">
        <f t="shared" si="0"/>
        <v>0</v>
      </c>
      <c r="H19" s="15">
        <f t="shared" si="1"/>
        <v>0</v>
      </c>
      <c r="I19" s="6"/>
      <c r="J19" s="23"/>
    </row>
    <row r="20" spans="1:10" x14ac:dyDescent="0.15">
      <c r="A20" s="20" t="s">
        <v>20</v>
      </c>
      <c r="B20" s="22" t="s">
        <v>19</v>
      </c>
      <c r="C20" s="15"/>
      <c r="D20" s="15">
        <f t="shared" si="0"/>
        <v>0</v>
      </c>
      <c r="E20" s="15">
        <f t="shared" si="0"/>
        <v>0</v>
      </c>
      <c r="F20" s="15">
        <f t="shared" si="0"/>
        <v>0</v>
      </c>
      <c r="G20" s="15">
        <f t="shared" si="0"/>
        <v>0</v>
      </c>
      <c r="H20" s="15">
        <f t="shared" si="1"/>
        <v>0</v>
      </c>
      <c r="I20" s="6"/>
      <c r="J20" s="23"/>
    </row>
    <row r="21" spans="1:10" x14ac:dyDescent="0.15">
      <c r="A21" s="20" t="s">
        <v>21</v>
      </c>
      <c r="B21" s="22" t="s">
        <v>19</v>
      </c>
      <c r="C21" s="15"/>
      <c r="D21" s="15">
        <f t="shared" si="0"/>
        <v>0</v>
      </c>
      <c r="E21" s="15">
        <f t="shared" si="0"/>
        <v>0</v>
      </c>
      <c r="F21" s="15">
        <f t="shared" si="0"/>
        <v>0</v>
      </c>
      <c r="G21" s="15">
        <f t="shared" si="0"/>
        <v>0</v>
      </c>
      <c r="H21" s="15">
        <f t="shared" si="1"/>
        <v>0</v>
      </c>
      <c r="I21" s="6"/>
      <c r="J21" s="23"/>
    </row>
    <row r="22" spans="1:10" ht="16" x14ac:dyDescent="0.2">
      <c r="A22" s="36" t="s">
        <v>22</v>
      </c>
      <c r="B22" s="22"/>
      <c r="C22" s="15"/>
      <c r="D22" s="15"/>
      <c r="E22" s="15"/>
      <c r="F22" s="15"/>
      <c r="G22" s="15"/>
      <c r="H22" s="15"/>
      <c r="I22" s="6"/>
      <c r="J22" s="23"/>
    </row>
    <row r="23" spans="1:10" x14ac:dyDescent="0.15">
      <c r="A23" s="20" t="s">
        <v>23</v>
      </c>
      <c r="B23" s="22">
        <v>6150</v>
      </c>
      <c r="C23" s="15"/>
      <c r="D23" s="15">
        <f t="shared" si="0"/>
        <v>0</v>
      </c>
      <c r="E23" s="15">
        <f t="shared" si="0"/>
        <v>0</v>
      </c>
      <c r="F23" s="15">
        <f t="shared" si="0"/>
        <v>0</v>
      </c>
      <c r="G23" s="15">
        <f t="shared" si="0"/>
        <v>0</v>
      </c>
      <c r="H23" s="15">
        <f t="shared" si="1"/>
        <v>0</v>
      </c>
      <c r="I23" s="6"/>
      <c r="J23" s="23"/>
    </row>
    <row r="24" spans="1:10" x14ac:dyDescent="0.15">
      <c r="A24" s="20" t="s">
        <v>24</v>
      </c>
      <c r="B24" s="22">
        <v>6050</v>
      </c>
      <c r="C24" s="15"/>
      <c r="D24" s="15">
        <f t="shared" si="0"/>
        <v>0</v>
      </c>
      <c r="E24" s="15">
        <f t="shared" si="0"/>
        <v>0</v>
      </c>
      <c r="F24" s="15">
        <f t="shared" si="0"/>
        <v>0</v>
      </c>
      <c r="G24" s="15">
        <f t="shared" si="0"/>
        <v>0</v>
      </c>
      <c r="H24" s="15">
        <f t="shared" si="1"/>
        <v>0</v>
      </c>
      <c r="I24" s="6"/>
      <c r="J24" s="23"/>
    </row>
    <row r="25" spans="1:10" x14ac:dyDescent="0.15">
      <c r="A25" s="20" t="s">
        <v>25</v>
      </c>
      <c r="B25" s="22">
        <v>6140</v>
      </c>
      <c r="C25" s="15"/>
      <c r="D25" s="15">
        <f t="shared" si="0"/>
        <v>0</v>
      </c>
      <c r="E25" s="15">
        <f t="shared" si="0"/>
        <v>0</v>
      </c>
      <c r="F25" s="15">
        <f t="shared" si="0"/>
        <v>0</v>
      </c>
      <c r="G25" s="15">
        <f t="shared" si="0"/>
        <v>0</v>
      </c>
      <c r="H25" s="15">
        <f t="shared" si="1"/>
        <v>0</v>
      </c>
      <c r="I25" s="6"/>
      <c r="J25" s="23"/>
    </row>
    <row r="26" spans="1:10" x14ac:dyDescent="0.15">
      <c r="A26" s="20" t="s">
        <v>26</v>
      </c>
      <c r="B26" s="22" t="s">
        <v>27</v>
      </c>
      <c r="C26" s="15"/>
      <c r="D26" s="15">
        <f>D27+D28</f>
        <v>0</v>
      </c>
      <c r="E26" s="15">
        <f>E27+E28</f>
        <v>0</v>
      </c>
      <c r="F26" s="15">
        <f>F27+F28</f>
        <v>0</v>
      </c>
      <c r="G26" s="15">
        <f>G27+G28</f>
        <v>0</v>
      </c>
      <c r="H26" s="15">
        <f>SUM(C26:G26)</f>
        <v>0</v>
      </c>
      <c r="I26" s="6"/>
      <c r="J26" s="23"/>
    </row>
    <row r="27" spans="1:10" outlineLevel="1" x14ac:dyDescent="0.15">
      <c r="A27" s="78" t="s">
        <v>28</v>
      </c>
      <c r="B27" s="22">
        <v>6110</v>
      </c>
      <c r="C27" s="15"/>
      <c r="D27" s="15">
        <f t="shared" ref="D27:G28" si="2">C27*(1+Cost_of_Living_Adjustment)</f>
        <v>0</v>
      </c>
      <c r="E27" s="15">
        <f t="shared" si="2"/>
        <v>0</v>
      </c>
      <c r="F27" s="15">
        <f t="shared" si="2"/>
        <v>0</v>
      </c>
      <c r="G27" s="15">
        <f t="shared" si="2"/>
        <v>0</v>
      </c>
      <c r="H27" s="15">
        <f>SUM(C27:G27)</f>
        <v>0</v>
      </c>
      <c r="I27" s="6"/>
      <c r="J27" s="23"/>
    </row>
    <row r="28" spans="1:10" outlineLevel="1" x14ac:dyDescent="0.15">
      <c r="A28" s="78" t="s">
        <v>29</v>
      </c>
      <c r="B28" s="22">
        <v>6120</v>
      </c>
      <c r="C28" s="15"/>
      <c r="D28" s="15">
        <f t="shared" si="2"/>
        <v>0</v>
      </c>
      <c r="E28" s="15">
        <f t="shared" si="2"/>
        <v>0</v>
      </c>
      <c r="F28" s="15">
        <f t="shared" si="2"/>
        <v>0</v>
      </c>
      <c r="G28" s="15">
        <f t="shared" si="2"/>
        <v>0</v>
      </c>
      <c r="H28" s="15">
        <f>SUM(C28:G28)</f>
        <v>0</v>
      </c>
      <c r="I28" s="6"/>
      <c r="J28" s="23"/>
    </row>
    <row r="29" spans="1:10" x14ac:dyDescent="0.15">
      <c r="A29" s="20" t="s">
        <v>30</v>
      </c>
      <c r="B29" s="22">
        <v>6070</v>
      </c>
      <c r="C29" s="15"/>
      <c r="D29" s="15">
        <f t="shared" si="0"/>
        <v>0</v>
      </c>
      <c r="E29" s="15">
        <f t="shared" si="0"/>
        <v>0</v>
      </c>
      <c r="F29" s="15">
        <f t="shared" si="0"/>
        <v>0</v>
      </c>
      <c r="G29" s="15">
        <f t="shared" si="0"/>
        <v>0</v>
      </c>
      <c r="H29" s="15">
        <f t="shared" si="1"/>
        <v>0</v>
      </c>
      <c r="I29" s="6"/>
      <c r="J29" s="23"/>
    </row>
    <row r="30" spans="1:10" x14ac:dyDescent="0.15">
      <c r="A30" s="20" t="s">
        <v>31</v>
      </c>
      <c r="B30" s="22" t="s">
        <v>32</v>
      </c>
      <c r="C30" s="15"/>
      <c r="D30" s="15">
        <f t="shared" si="0"/>
        <v>0</v>
      </c>
      <c r="E30" s="15">
        <f t="shared" si="0"/>
        <v>0</v>
      </c>
      <c r="F30" s="15">
        <f t="shared" si="0"/>
        <v>0</v>
      </c>
      <c r="G30" s="15">
        <f t="shared" si="0"/>
        <v>0</v>
      </c>
      <c r="H30" s="15">
        <f t="shared" si="1"/>
        <v>0</v>
      </c>
      <c r="I30" s="6"/>
      <c r="J30" s="23"/>
    </row>
    <row r="31" spans="1:10" ht="16" x14ac:dyDescent="0.2">
      <c r="A31" s="7"/>
      <c r="B31" s="78" t="s">
        <v>33</v>
      </c>
      <c r="C31" s="9">
        <f t="shared" ref="C31:H31" si="3">C17+C18+C19+C20+C21+C23+C24+C25+C26+C29+C30</f>
        <v>0</v>
      </c>
      <c r="D31" s="9">
        <f t="shared" si="3"/>
        <v>0</v>
      </c>
      <c r="E31" s="9">
        <f t="shared" si="3"/>
        <v>0</v>
      </c>
      <c r="F31" s="9">
        <f t="shared" si="3"/>
        <v>0</v>
      </c>
      <c r="G31" s="9">
        <f t="shared" si="3"/>
        <v>0</v>
      </c>
      <c r="H31" s="9">
        <f t="shared" si="3"/>
        <v>0</v>
      </c>
      <c r="I31" s="2"/>
    </row>
    <row r="32" spans="1:10" ht="16" x14ac:dyDescent="0.2">
      <c r="A32" s="36" t="s">
        <v>34</v>
      </c>
      <c r="B32" s="18"/>
      <c r="C32" s="2"/>
      <c r="D32" s="2"/>
      <c r="E32" s="2"/>
      <c r="F32" s="2"/>
      <c r="G32" s="2"/>
      <c r="H32" s="2"/>
      <c r="I32" s="2"/>
    </row>
    <row r="33" spans="1:10" x14ac:dyDescent="0.15">
      <c r="A33" s="20" t="s">
        <v>35</v>
      </c>
      <c r="B33" s="22">
        <v>6250</v>
      </c>
      <c r="C33" s="34">
        <f t="shared" ref="C33:G37" si="4">(C17*$B$103)</f>
        <v>0</v>
      </c>
      <c r="D33" s="34">
        <f t="shared" si="4"/>
        <v>0</v>
      </c>
      <c r="E33" s="34">
        <f t="shared" si="4"/>
        <v>0</v>
      </c>
      <c r="F33" s="34">
        <f t="shared" si="4"/>
        <v>0</v>
      </c>
      <c r="G33" s="34">
        <f t="shared" si="4"/>
        <v>0</v>
      </c>
      <c r="H33" s="15">
        <f>SUM(C33:G33)</f>
        <v>0</v>
      </c>
      <c r="I33" s="15"/>
    </row>
    <row r="34" spans="1:10" x14ac:dyDescent="0.15">
      <c r="A34" s="20" t="s">
        <v>36</v>
      </c>
      <c r="B34" s="22">
        <v>6250</v>
      </c>
      <c r="C34" s="34">
        <f t="shared" si="4"/>
        <v>0</v>
      </c>
      <c r="D34" s="34">
        <f t="shared" si="4"/>
        <v>0</v>
      </c>
      <c r="E34" s="34">
        <f t="shared" si="4"/>
        <v>0</v>
      </c>
      <c r="F34" s="34">
        <f t="shared" si="4"/>
        <v>0</v>
      </c>
      <c r="G34" s="34">
        <f t="shared" si="4"/>
        <v>0</v>
      </c>
      <c r="H34" s="15">
        <f t="shared" ref="H34:H43" si="5">SUM(C34:G34)</f>
        <v>0</v>
      </c>
      <c r="I34" s="15"/>
    </row>
    <row r="35" spans="1:10" x14ac:dyDescent="0.15">
      <c r="A35" s="20" t="s">
        <v>36</v>
      </c>
      <c r="B35" s="22">
        <v>6250</v>
      </c>
      <c r="C35" s="34">
        <f t="shared" si="4"/>
        <v>0</v>
      </c>
      <c r="D35" s="34">
        <f t="shared" si="4"/>
        <v>0</v>
      </c>
      <c r="E35" s="34">
        <f t="shared" si="4"/>
        <v>0</v>
      </c>
      <c r="F35" s="34">
        <f t="shared" si="4"/>
        <v>0</v>
      </c>
      <c r="G35" s="34">
        <f t="shared" si="4"/>
        <v>0</v>
      </c>
      <c r="H35" s="15">
        <f t="shared" si="5"/>
        <v>0</v>
      </c>
      <c r="I35" s="15"/>
    </row>
    <row r="36" spans="1:10" x14ac:dyDescent="0.15">
      <c r="A36" s="20" t="s">
        <v>36</v>
      </c>
      <c r="B36" s="22">
        <v>6250</v>
      </c>
      <c r="C36" s="34">
        <f t="shared" si="4"/>
        <v>0</v>
      </c>
      <c r="D36" s="34">
        <f t="shared" si="4"/>
        <v>0</v>
      </c>
      <c r="E36" s="34">
        <f t="shared" si="4"/>
        <v>0</v>
      </c>
      <c r="F36" s="34">
        <f t="shared" si="4"/>
        <v>0</v>
      </c>
      <c r="G36" s="34">
        <f t="shared" si="4"/>
        <v>0</v>
      </c>
      <c r="H36" s="15">
        <f t="shared" si="5"/>
        <v>0</v>
      </c>
      <c r="I36" s="15"/>
    </row>
    <row r="37" spans="1:10" x14ac:dyDescent="0.15">
      <c r="A37" s="20" t="s">
        <v>21</v>
      </c>
      <c r="B37" s="22">
        <v>6250</v>
      </c>
      <c r="C37" s="34">
        <f t="shared" si="4"/>
        <v>0</v>
      </c>
      <c r="D37" s="34">
        <f t="shared" si="4"/>
        <v>0</v>
      </c>
      <c r="E37" s="34">
        <f t="shared" si="4"/>
        <v>0</v>
      </c>
      <c r="F37" s="34">
        <f t="shared" si="4"/>
        <v>0</v>
      </c>
      <c r="G37" s="34">
        <f t="shared" si="4"/>
        <v>0</v>
      </c>
      <c r="H37" s="15">
        <f t="shared" si="5"/>
        <v>0</v>
      </c>
      <c r="I37" s="15"/>
    </row>
    <row r="38" spans="1:10" x14ac:dyDescent="0.15">
      <c r="A38" s="20" t="s">
        <v>37</v>
      </c>
      <c r="B38" s="22">
        <v>6260</v>
      </c>
      <c r="C38" s="34">
        <f>(C23*$B$103)</f>
        <v>0</v>
      </c>
      <c r="D38" s="34">
        <f>(D23*$B$103)</f>
        <v>0</v>
      </c>
      <c r="E38" s="34">
        <f>(E23*$B$103)</f>
        <v>0</v>
      </c>
      <c r="F38" s="34">
        <f>(F23*$B$103)</f>
        <v>0</v>
      </c>
      <c r="G38" s="34">
        <f>(G23*$B$103)</f>
        <v>0</v>
      </c>
      <c r="H38" s="15">
        <f t="shared" si="5"/>
        <v>0</v>
      </c>
      <c r="I38" s="15"/>
    </row>
    <row r="39" spans="1:10" x14ac:dyDescent="0.15">
      <c r="A39" s="20" t="s">
        <v>38</v>
      </c>
      <c r="B39" s="22">
        <v>6270</v>
      </c>
      <c r="C39" s="34">
        <f>(C24*$B$104)</f>
        <v>0</v>
      </c>
      <c r="D39" s="34">
        <f>(D24*$B$104)</f>
        <v>0</v>
      </c>
      <c r="E39" s="34">
        <f>(E24*$B$104)</f>
        <v>0</v>
      </c>
      <c r="F39" s="34">
        <f>(F24*$B$104)</f>
        <v>0</v>
      </c>
      <c r="G39" s="34">
        <f>(G24*$B$104)</f>
        <v>0</v>
      </c>
      <c r="H39" s="15">
        <f t="shared" si="5"/>
        <v>0</v>
      </c>
      <c r="I39" s="15"/>
    </row>
    <row r="40" spans="1:10" x14ac:dyDescent="0.15">
      <c r="A40" s="20" t="s">
        <v>25</v>
      </c>
      <c r="B40" s="22" t="s">
        <v>39</v>
      </c>
      <c r="C40" s="25" t="s">
        <v>40</v>
      </c>
      <c r="D40" s="25" t="s">
        <v>40</v>
      </c>
      <c r="E40" s="25" t="s">
        <v>40</v>
      </c>
      <c r="F40" s="25" t="s">
        <v>40</v>
      </c>
      <c r="G40" s="25" t="s">
        <v>40</v>
      </c>
      <c r="H40" s="25" t="s">
        <v>40</v>
      </c>
      <c r="I40" s="15"/>
    </row>
    <row r="41" spans="1:10" x14ac:dyDescent="0.15">
      <c r="A41" s="20" t="s">
        <v>41</v>
      </c>
      <c r="B41" s="22">
        <v>6300</v>
      </c>
      <c r="C41" s="34">
        <f>(C28*$B$105)</f>
        <v>0</v>
      </c>
      <c r="D41" s="34">
        <f>(D28*$B$105)</f>
        <v>0</v>
      </c>
      <c r="E41" s="34">
        <f>(E28*$B$105)</f>
        <v>0</v>
      </c>
      <c r="F41" s="34">
        <f>(F28*$B$105)</f>
        <v>0</v>
      </c>
      <c r="G41" s="34">
        <f>(G28*$B$105)</f>
        <v>0</v>
      </c>
      <c r="H41" s="15">
        <f t="shared" si="5"/>
        <v>0</v>
      </c>
      <c r="I41" s="15"/>
    </row>
    <row r="42" spans="1:10" x14ac:dyDescent="0.15">
      <c r="A42" s="20" t="s">
        <v>30</v>
      </c>
      <c r="B42" s="22">
        <v>6280</v>
      </c>
      <c r="C42" s="34">
        <f>(C29*$B$104)</f>
        <v>0</v>
      </c>
      <c r="D42" s="34">
        <f>(D29*$B$104)</f>
        <v>0</v>
      </c>
      <c r="E42" s="34">
        <f>(E29*$B$104)</f>
        <v>0</v>
      </c>
      <c r="F42" s="34">
        <f>(F29*$B$104)</f>
        <v>0</v>
      </c>
      <c r="G42" s="34">
        <f>(G29*$B$104)</f>
        <v>0</v>
      </c>
      <c r="H42" s="15">
        <f t="shared" si="5"/>
        <v>0</v>
      </c>
      <c r="I42" s="15"/>
    </row>
    <row r="43" spans="1:10" x14ac:dyDescent="0.15">
      <c r="A43" s="20" t="s">
        <v>42</v>
      </c>
      <c r="B43" s="22" t="s">
        <v>43</v>
      </c>
      <c r="C43" s="34">
        <f>(C30*$B$106)</f>
        <v>0</v>
      </c>
      <c r="D43" s="34">
        <f>(D30*$B$106)</f>
        <v>0</v>
      </c>
      <c r="E43" s="34">
        <f>(E30*$B$106)</f>
        <v>0</v>
      </c>
      <c r="F43" s="34">
        <f>(F30*$B$106)</f>
        <v>0</v>
      </c>
      <c r="G43" s="34">
        <f>(G30*$B$106)</f>
        <v>0</v>
      </c>
      <c r="H43" s="15">
        <f t="shared" si="5"/>
        <v>0</v>
      </c>
      <c r="I43" s="15"/>
      <c r="J43" s="21" t="s">
        <v>44</v>
      </c>
    </row>
    <row r="44" spans="1:10" ht="17" thickBot="1" x14ac:dyDescent="0.25">
      <c r="A44" s="79" t="s">
        <v>45</v>
      </c>
      <c r="B44" s="78" t="s">
        <v>46</v>
      </c>
      <c r="C44" s="9">
        <f t="shared" ref="C44:H44" si="6">SUM(C33:C43)</f>
        <v>0</v>
      </c>
      <c r="D44" s="9">
        <f t="shared" si="6"/>
        <v>0</v>
      </c>
      <c r="E44" s="9">
        <f t="shared" si="6"/>
        <v>0</v>
      </c>
      <c r="F44" s="9">
        <f t="shared" si="6"/>
        <v>0</v>
      </c>
      <c r="G44" s="9">
        <f t="shared" si="6"/>
        <v>0</v>
      </c>
      <c r="H44" s="9">
        <f t="shared" si="6"/>
        <v>0</v>
      </c>
      <c r="I44" s="10"/>
    </row>
    <row r="45" spans="1:10" ht="17" thickTop="1" x14ac:dyDescent="0.2">
      <c r="B45" s="17" t="s">
        <v>47</v>
      </c>
      <c r="C45" s="13">
        <f t="shared" ref="C45:H45" si="7">C31+C44</f>
        <v>0</v>
      </c>
      <c r="D45" s="13">
        <f t="shared" si="7"/>
        <v>0</v>
      </c>
      <c r="E45" s="13">
        <f t="shared" si="7"/>
        <v>0</v>
      </c>
      <c r="F45" s="13">
        <f t="shared" si="7"/>
        <v>0</v>
      </c>
      <c r="G45" s="13">
        <f t="shared" si="7"/>
        <v>0</v>
      </c>
      <c r="H45" s="13">
        <f t="shared" si="7"/>
        <v>0</v>
      </c>
      <c r="I45" s="14"/>
    </row>
    <row r="46" spans="1:10" ht="16" x14ac:dyDescent="0.2">
      <c r="A46" s="36" t="s">
        <v>48</v>
      </c>
      <c r="B46" s="17"/>
      <c r="C46" s="16"/>
      <c r="D46" s="16"/>
      <c r="E46" s="16"/>
      <c r="F46" s="16"/>
      <c r="G46" s="16"/>
      <c r="H46" s="16"/>
      <c r="I46" s="14"/>
    </row>
    <row r="47" spans="1:10" s="7" customFormat="1" ht="14.25" customHeight="1" x14ac:dyDescent="0.15">
      <c r="A47" s="20" t="s">
        <v>49</v>
      </c>
      <c r="B47" s="22">
        <v>6804</v>
      </c>
      <c r="C47" s="15"/>
      <c r="D47" s="15">
        <v>0</v>
      </c>
      <c r="E47" s="15">
        <v>0</v>
      </c>
      <c r="F47" s="15">
        <v>0</v>
      </c>
      <c r="G47" s="15">
        <v>0</v>
      </c>
      <c r="H47" s="15">
        <f>SUM(C47:G47)</f>
        <v>0</v>
      </c>
      <c r="I47" s="21"/>
    </row>
    <row r="48" spans="1:10" s="7" customFormat="1" ht="14.25" customHeight="1" x14ac:dyDescent="0.15">
      <c r="A48" s="20" t="s">
        <v>50</v>
      </c>
      <c r="B48" s="22">
        <v>6812</v>
      </c>
      <c r="C48" s="15"/>
      <c r="D48" s="15">
        <v>0</v>
      </c>
      <c r="E48" s="15">
        <v>0</v>
      </c>
      <c r="F48" s="15">
        <v>0</v>
      </c>
      <c r="G48" s="15">
        <v>0</v>
      </c>
      <c r="H48" s="15">
        <f>SUM(C48:G48)</f>
        <v>0</v>
      </c>
      <c r="I48" s="21"/>
      <c r="J48" s="8"/>
    </row>
    <row r="49" spans="1:16" ht="14.25" customHeight="1" x14ac:dyDescent="0.15">
      <c r="A49" s="20" t="s">
        <v>51</v>
      </c>
      <c r="B49" s="22">
        <v>6814</v>
      </c>
      <c r="C49" s="15"/>
      <c r="D49" s="15">
        <v>0</v>
      </c>
      <c r="E49" s="15">
        <v>0</v>
      </c>
      <c r="F49" s="15">
        <v>0</v>
      </c>
      <c r="G49" s="15">
        <v>0</v>
      </c>
      <c r="H49" s="15">
        <f>SUM(C49:G49)</f>
        <v>0</v>
      </c>
      <c r="J49" s="8"/>
      <c r="K49" s="7"/>
      <c r="L49" s="7"/>
      <c r="M49" s="7"/>
      <c r="N49" s="7"/>
      <c r="O49" s="7"/>
      <c r="P49" s="7"/>
    </row>
    <row r="50" spans="1:16" ht="17" x14ac:dyDescent="0.2">
      <c r="A50" s="35" t="s">
        <v>52</v>
      </c>
      <c r="B50" s="58"/>
      <c r="C50" s="14"/>
      <c r="D50" s="14"/>
      <c r="E50" s="14"/>
      <c r="F50" s="14"/>
      <c r="G50" s="14"/>
      <c r="H50" s="14"/>
      <c r="I50" s="14"/>
    </row>
    <row r="51" spans="1:16" x14ac:dyDescent="0.15">
      <c r="A51" s="20" t="s">
        <v>53</v>
      </c>
      <c r="B51" s="22">
        <v>7650</v>
      </c>
      <c r="C51" s="15"/>
      <c r="D51" s="15">
        <f t="shared" ref="D51:G52" si="8">C51*(1+Cost_of_Living_Adjustment)</f>
        <v>0</v>
      </c>
      <c r="E51" s="15">
        <f t="shared" si="8"/>
        <v>0</v>
      </c>
      <c r="F51" s="15">
        <f t="shared" si="8"/>
        <v>0</v>
      </c>
      <c r="G51" s="15">
        <f t="shared" si="8"/>
        <v>0</v>
      </c>
      <c r="H51" s="15">
        <f>SUM(C51:G51)</f>
        <v>0</v>
      </c>
    </row>
    <row r="52" spans="1:16" x14ac:dyDescent="0.15">
      <c r="A52" s="20" t="s">
        <v>54</v>
      </c>
      <c r="B52" s="22">
        <v>7670</v>
      </c>
      <c r="C52" s="15"/>
      <c r="D52" s="15">
        <f t="shared" si="8"/>
        <v>0</v>
      </c>
      <c r="E52" s="15">
        <f t="shared" si="8"/>
        <v>0</v>
      </c>
      <c r="F52" s="15">
        <f t="shared" si="8"/>
        <v>0</v>
      </c>
      <c r="G52" s="15">
        <f t="shared" si="8"/>
        <v>0</v>
      </c>
      <c r="H52" s="15">
        <f>SUM(C52:G52)</f>
        <v>0</v>
      </c>
    </row>
    <row r="53" spans="1:16" ht="15.75" customHeight="1" x14ac:dyDescent="0.2">
      <c r="A53" s="35" t="s">
        <v>55</v>
      </c>
      <c r="B53" s="58"/>
      <c r="C53" s="14"/>
      <c r="D53" s="14"/>
      <c r="E53" s="14"/>
      <c r="F53" s="14"/>
      <c r="G53" s="14"/>
      <c r="H53" s="14"/>
      <c r="I53" s="14"/>
    </row>
    <row r="54" spans="1:16" ht="15.75" customHeight="1" x14ac:dyDescent="0.2">
      <c r="A54" s="20" t="s">
        <v>56</v>
      </c>
      <c r="B54" s="22" t="s">
        <v>57</v>
      </c>
      <c r="C54" s="15">
        <f>'Participant Support'!C16</f>
        <v>0</v>
      </c>
      <c r="D54" s="15">
        <f>'Participant Support'!D16</f>
        <v>0</v>
      </c>
      <c r="E54" s="15">
        <f>'Participant Support'!E16</f>
        <v>0</v>
      </c>
      <c r="F54" s="15">
        <f>'Participant Support'!F16</f>
        <v>0</v>
      </c>
      <c r="G54" s="15">
        <f>'Participant Support'!G16</f>
        <v>0</v>
      </c>
      <c r="H54" s="15">
        <f>SUM(C54:G54)</f>
        <v>0</v>
      </c>
      <c r="I54" s="14"/>
    </row>
    <row r="55" spans="1:16" ht="15.75" customHeight="1" x14ac:dyDescent="0.2">
      <c r="A55" s="35" t="s">
        <v>58</v>
      </c>
      <c r="B55" s="58"/>
      <c r="C55" s="14"/>
      <c r="D55" s="14"/>
      <c r="E55" s="14"/>
      <c r="F55" s="14"/>
      <c r="G55" s="14"/>
      <c r="H55" s="14"/>
      <c r="I55" s="14"/>
    </row>
    <row r="56" spans="1:16" ht="15.75" customHeight="1" x14ac:dyDescent="0.2">
      <c r="A56" s="57" t="s">
        <v>59</v>
      </c>
      <c r="B56" s="58"/>
      <c r="C56" s="14"/>
      <c r="D56" s="14"/>
      <c r="E56" s="14"/>
      <c r="F56" s="14"/>
      <c r="G56" s="14"/>
      <c r="H56" s="14"/>
      <c r="I56" s="14"/>
    </row>
    <row r="57" spans="1:16" x14ac:dyDescent="0.15">
      <c r="A57" s="20" t="s">
        <v>60</v>
      </c>
      <c r="B57" s="22">
        <v>6600</v>
      </c>
      <c r="C57" s="15"/>
      <c r="D57" s="15">
        <f>C57*(1+Cost_of_Living_Adjustment)</f>
        <v>0</v>
      </c>
      <c r="E57" s="15">
        <f>D57*(1+Cost_of_Living_Adjustment)</f>
        <v>0</v>
      </c>
      <c r="F57" s="15">
        <f>E57*(1+Cost_of_Living_Adjustment)</f>
        <v>0</v>
      </c>
      <c r="G57" s="15">
        <f>F57*(1+Cost_of_Living_Adjustment)</f>
        <v>0</v>
      </c>
      <c r="H57" s="15">
        <f>SUM(C57:G57)</f>
        <v>0</v>
      </c>
    </row>
    <row r="58" spans="1:16" x14ac:dyDescent="0.15">
      <c r="A58" s="20" t="s">
        <v>61</v>
      </c>
      <c r="B58" s="22">
        <v>6710</v>
      </c>
      <c r="C58" s="15"/>
      <c r="D58" s="15">
        <v>0</v>
      </c>
      <c r="E58" s="15">
        <v>0</v>
      </c>
      <c r="F58" s="15">
        <v>0</v>
      </c>
      <c r="G58" s="15">
        <v>0</v>
      </c>
      <c r="H58" s="15">
        <f>SUM(C58:G58)</f>
        <v>0</v>
      </c>
    </row>
    <row r="59" spans="1:16" x14ac:dyDescent="0.15">
      <c r="A59" s="20" t="s">
        <v>62</v>
      </c>
      <c r="B59" s="22">
        <v>6750</v>
      </c>
      <c r="C59" s="15"/>
      <c r="D59" s="15">
        <v>0</v>
      </c>
      <c r="E59" s="15">
        <v>0</v>
      </c>
      <c r="F59" s="15">
        <v>0</v>
      </c>
      <c r="G59" s="15">
        <v>0</v>
      </c>
      <c r="H59" s="15">
        <f>SUM(C59:G59)</f>
        <v>0</v>
      </c>
    </row>
    <row r="60" spans="1:16" x14ac:dyDescent="0.15">
      <c r="A60" s="20" t="s">
        <v>63</v>
      </c>
      <c r="B60" s="22" t="s">
        <v>64</v>
      </c>
      <c r="C60" s="15"/>
      <c r="D60" s="15">
        <f>C60*(1+Cost_of_Living_Adjustment)</f>
        <v>0</v>
      </c>
      <c r="E60" s="15">
        <f>D60*(1+Cost_of_Living_Adjustment)</f>
        <v>0</v>
      </c>
      <c r="F60" s="15">
        <f>E60*(1+Cost_of_Living_Adjustment)</f>
        <v>0</v>
      </c>
      <c r="G60" s="15">
        <f>F60*(1+Cost_of_Living_Adjustment)</f>
        <v>0</v>
      </c>
      <c r="H60" s="15">
        <f>SUM(C60:G60)</f>
        <v>0</v>
      </c>
    </row>
    <row r="61" spans="1:16" ht="15.75" customHeight="1" x14ac:dyDescent="0.2">
      <c r="A61" s="57" t="s">
        <v>65</v>
      </c>
      <c r="B61" s="58"/>
      <c r="C61" s="14"/>
      <c r="D61" s="14"/>
      <c r="E61" s="14"/>
      <c r="F61" s="14"/>
      <c r="G61" s="14"/>
      <c r="H61" s="14"/>
      <c r="I61" s="14"/>
    </row>
    <row r="62" spans="1:16" ht="14.25" customHeight="1" x14ac:dyDescent="0.15">
      <c r="A62" s="20" t="s">
        <v>66</v>
      </c>
      <c r="B62" s="22">
        <v>8551</v>
      </c>
      <c r="C62" s="15"/>
      <c r="D62" s="15">
        <f t="shared" ref="D62:G63" si="9">C62*(1+Cost_of_Living_Adjustment)</f>
        <v>0</v>
      </c>
      <c r="E62" s="15">
        <f t="shared" si="9"/>
        <v>0</v>
      </c>
      <c r="F62" s="15">
        <f t="shared" si="9"/>
        <v>0</v>
      </c>
      <c r="G62" s="15">
        <f t="shared" si="9"/>
        <v>0</v>
      </c>
      <c r="H62" s="15">
        <f>SUM(C62:G62)</f>
        <v>0</v>
      </c>
    </row>
    <row r="63" spans="1:16" ht="14.25" customHeight="1" x14ac:dyDescent="0.15">
      <c r="A63" s="20" t="s">
        <v>67</v>
      </c>
      <c r="B63" s="22">
        <v>8553</v>
      </c>
      <c r="C63" s="15"/>
      <c r="D63" s="15">
        <f t="shared" si="9"/>
        <v>0</v>
      </c>
      <c r="E63" s="15">
        <f t="shared" si="9"/>
        <v>0</v>
      </c>
      <c r="F63" s="15">
        <f t="shared" si="9"/>
        <v>0</v>
      </c>
      <c r="G63" s="15">
        <f t="shared" si="9"/>
        <v>0</v>
      </c>
      <c r="H63" s="15">
        <f>SUM(C63:G63)</f>
        <v>0</v>
      </c>
    </row>
    <row r="64" spans="1:16" ht="14.25" customHeight="1" x14ac:dyDescent="0.15">
      <c r="A64" s="20" t="s">
        <v>68</v>
      </c>
      <c r="B64" s="22">
        <v>8554</v>
      </c>
      <c r="C64" s="15"/>
      <c r="D64" s="15">
        <v>0</v>
      </c>
      <c r="E64" s="15">
        <v>0</v>
      </c>
      <c r="F64" s="15">
        <v>0</v>
      </c>
      <c r="G64" s="15">
        <v>0</v>
      </c>
      <c r="H64" s="15">
        <f>SUM(C64:G64)</f>
        <v>0</v>
      </c>
    </row>
    <row r="65" spans="1:17" ht="15" customHeight="1" x14ac:dyDescent="0.2">
      <c r="A65" s="57" t="s">
        <v>69</v>
      </c>
      <c r="B65" s="77" t="s">
        <v>64</v>
      </c>
      <c r="C65" s="15"/>
      <c r="D65" s="15">
        <v>0</v>
      </c>
      <c r="E65" s="15">
        <v>0</v>
      </c>
      <c r="F65" s="15">
        <v>0</v>
      </c>
      <c r="G65" s="15">
        <v>0</v>
      </c>
      <c r="H65" s="15">
        <f>SUM(C65:G65)</f>
        <v>0</v>
      </c>
      <c r="I65" s="14"/>
    </row>
    <row r="66" spans="1:17" ht="15" customHeight="1" x14ac:dyDescent="0.2">
      <c r="A66" s="57" t="s">
        <v>70</v>
      </c>
      <c r="B66" s="77" t="s">
        <v>64</v>
      </c>
      <c r="C66" s="15"/>
      <c r="D66" s="15">
        <v>0</v>
      </c>
      <c r="E66" s="15">
        <v>0</v>
      </c>
      <c r="F66" s="15">
        <v>0</v>
      </c>
      <c r="G66" s="15">
        <v>0</v>
      </c>
      <c r="H66" s="15">
        <f>SUM(C66:G66)</f>
        <v>0</v>
      </c>
      <c r="I66" s="14"/>
    </row>
    <row r="67" spans="1:17" s="19" customFormat="1" ht="16" x14ac:dyDescent="0.2">
      <c r="A67" s="17" t="s">
        <v>71</v>
      </c>
      <c r="B67" s="22"/>
      <c r="C67" s="15"/>
      <c r="D67" s="15"/>
      <c r="E67" s="15"/>
      <c r="F67" s="15"/>
      <c r="G67" s="15"/>
      <c r="H67" s="15"/>
      <c r="I67" s="6"/>
    </row>
    <row r="68" spans="1:17" s="19" customFormat="1" ht="16" x14ac:dyDescent="0.2">
      <c r="A68" s="20" t="s">
        <v>72</v>
      </c>
      <c r="B68" s="22" t="s">
        <v>57</v>
      </c>
      <c r="C68" s="15"/>
      <c r="D68" s="15"/>
      <c r="E68" s="15"/>
      <c r="F68" s="15"/>
      <c r="G68" s="15"/>
      <c r="H68" s="15">
        <f>SUM(C68:G68)</f>
        <v>0</v>
      </c>
      <c r="I68" s="6"/>
      <c r="J68" s="6"/>
      <c r="Q68" s="47"/>
    </row>
    <row r="69" spans="1:17" s="19" customFormat="1" ht="16" x14ac:dyDescent="0.2">
      <c r="A69" s="20" t="s">
        <v>73</v>
      </c>
      <c r="B69" s="22" t="s">
        <v>57</v>
      </c>
      <c r="C69" s="15"/>
      <c r="D69" s="15"/>
      <c r="E69" s="15"/>
      <c r="F69" s="15"/>
      <c r="G69" s="15"/>
      <c r="H69" s="15">
        <f>SUM(C69:G69)</f>
        <v>0</v>
      </c>
      <c r="I69" s="6"/>
      <c r="Q69" s="47"/>
    </row>
    <row r="70" spans="1:17" s="11" customFormat="1" ht="16" x14ac:dyDescent="0.2">
      <c r="A70" s="20" t="s">
        <v>74</v>
      </c>
      <c r="B70" s="22" t="s">
        <v>57</v>
      </c>
      <c r="C70" s="15"/>
      <c r="D70" s="15"/>
      <c r="E70" s="15"/>
      <c r="F70" s="15"/>
      <c r="G70" s="15"/>
      <c r="H70" s="15">
        <f>SUM(C70:G70)</f>
        <v>0</v>
      </c>
      <c r="I70" s="6"/>
      <c r="Q70" s="21"/>
    </row>
    <row r="71" spans="1:17" s="11" customFormat="1" ht="16" x14ac:dyDescent="0.2">
      <c r="A71" s="20" t="s">
        <v>75</v>
      </c>
      <c r="B71" s="22" t="s">
        <v>57</v>
      </c>
      <c r="C71" s="15"/>
      <c r="D71" s="15"/>
      <c r="E71" s="15"/>
      <c r="F71" s="15"/>
      <c r="G71" s="15"/>
      <c r="H71" s="15">
        <f>SUM(C71:G71)</f>
        <v>0</v>
      </c>
      <c r="I71" s="14"/>
      <c r="Q71" s="21"/>
    </row>
    <row r="72" spans="1:17" s="11" customFormat="1" ht="16" x14ac:dyDescent="0.2">
      <c r="A72" s="17" t="s">
        <v>42</v>
      </c>
      <c r="B72" s="22"/>
      <c r="C72" s="15"/>
      <c r="D72" s="15"/>
      <c r="E72" s="15"/>
      <c r="F72" s="15"/>
      <c r="G72" s="15"/>
      <c r="H72" s="15"/>
      <c r="I72" s="14"/>
      <c r="Q72" s="21"/>
    </row>
    <row r="73" spans="1:17" s="11" customFormat="1" ht="16" x14ac:dyDescent="0.2">
      <c r="A73" s="20" t="s">
        <v>76</v>
      </c>
      <c r="B73" s="22">
        <v>6430</v>
      </c>
      <c r="C73" s="15"/>
      <c r="D73" s="15">
        <f t="shared" ref="D73:D80" si="10">C73*(1+Cost_of_Living_Adjustment)</f>
        <v>0</v>
      </c>
      <c r="E73" s="15">
        <f t="shared" ref="E73:E80" si="11">D73*(1+Cost_of_Living_Adjustment)</f>
        <v>0</v>
      </c>
      <c r="F73" s="15">
        <f>E73*(1+Cost_of_Living_Adjustment)</f>
        <v>0</v>
      </c>
      <c r="G73" s="15">
        <f>F73*(1+Cost_of_Living_Adjustment)</f>
        <v>0</v>
      </c>
      <c r="H73" s="15">
        <f t="shared" ref="H73:H80" si="12">SUM(C73:G73)</f>
        <v>0</v>
      </c>
      <c r="I73" s="14"/>
      <c r="Q73" s="21"/>
    </row>
    <row r="74" spans="1:17" s="11" customFormat="1" ht="16" x14ac:dyDescent="0.2">
      <c r="A74" s="20" t="s">
        <v>77</v>
      </c>
      <c r="B74" s="22">
        <v>6520</v>
      </c>
      <c r="C74" s="15"/>
      <c r="D74" s="15">
        <f t="shared" si="10"/>
        <v>0</v>
      </c>
      <c r="E74" s="15">
        <f t="shared" si="11"/>
        <v>0</v>
      </c>
      <c r="F74" s="15">
        <f>E74*(1+Cost_of_Living_Adjustment)</f>
        <v>0</v>
      </c>
      <c r="G74" s="15">
        <f>F74*(1+Cost_of_Living_Adjustment)</f>
        <v>0</v>
      </c>
      <c r="H74" s="15">
        <f t="shared" si="12"/>
        <v>0</v>
      </c>
      <c r="I74" s="14"/>
      <c r="Q74" s="21"/>
    </row>
    <row r="75" spans="1:17" s="11" customFormat="1" ht="16" x14ac:dyDescent="0.2">
      <c r="A75" s="20" t="s">
        <v>78</v>
      </c>
      <c r="B75" s="22">
        <v>7940</v>
      </c>
      <c r="C75" s="15"/>
      <c r="D75" s="15">
        <f t="shared" si="10"/>
        <v>0</v>
      </c>
      <c r="E75" s="15">
        <f t="shared" si="11"/>
        <v>0</v>
      </c>
      <c r="F75" s="15">
        <v>0</v>
      </c>
      <c r="G75" s="15">
        <v>0</v>
      </c>
      <c r="H75" s="15">
        <f t="shared" si="12"/>
        <v>0</v>
      </c>
      <c r="I75" s="14"/>
      <c r="Q75" s="21"/>
    </row>
    <row r="76" spans="1:17" s="11" customFormat="1" ht="16" x14ac:dyDescent="0.2">
      <c r="A76" s="20" t="s">
        <v>79</v>
      </c>
      <c r="B76" s="22">
        <v>7960</v>
      </c>
      <c r="C76" s="15"/>
      <c r="D76" s="15">
        <f t="shared" si="10"/>
        <v>0</v>
      </c>
      <c r="E76" s="15">
        <f t="shared" si="11"/>
        <v>0</v>
      </c>
      <c r="F76" s="15">
        <f t="shared" ref="F76:G80" si="13">E76*(1+Cost_of_Living_Adjustment)</f>
        <v>0</v>
      </c>
      <c r="G76" s="15">
        <f t="shared" si="13"/>
        <v>0</v>
      </c>
      <c r="H76" s="15">
        <f t="shared" si="12"/>
        <v>0</v>
      </c>
      <c r="I76" s="14"/>
      <c r="Q76" s="21"/>
    </row>
    <row r="77" spans="1:17" s="11" customFormat="1" ht="16" x14ac:dyDescent="0.2">
      <c r="A77" s="20" t="s">
        <v>80</v>
      </c>
      <c r="B77" s="22">
        <v>7980</v>
      </c>
      <c r="C77" s="15"/>
      <c r="D77" s="15">
        <f t="shared" si="10"/>
        <v>0</v>
      </c>
      <c r="E77" s="15">
        <f t="shared" si="11"/>
        <v>0</v>
      </c>
      <c r="F77" s="15">
        <f t="shared" si="13"/>
        <v>0</v>
      </c>
      <c r="G77" s="15">
        <f t="shared" si="13"/>
        <v>0</v>
      </c>
      <c r="H77" s="15">
        <f t="shared" si="12"/>
        <v>0</v>
      </c>
      <c r="I77" s="14"/>
      <c r="Q77" s="21"/>
    </row>
    <row r="78" spans="1:17" s="11" customFormat="1" ht="16" x14ac:dyDescent="0.2">
      <c r="A78" s="20" t="s">
        <v>81</v>
      </c>
      <c r="B78" s="22">
        <v>8030</v>
      </c>
      <c r="C78" s="15"/>
      <c r="D78" s="15">
        <f t="shared" si="10"/>
        <v>0</v>
      </c>
      <c r="E78" s="15">
        <f t="shared" si="11"/>
        <v>0</v>
      </c>
      <c r="F78" s="15">
        <f t="shared" si="13"/>
        <v>0</v>
      </c>
      <c r="G78" s="15">
        <f t="shared" si="13"/>
        <v>0</v>
      </c>
      <c r="H78" s="15">
        <f t="shared" si="12"/>
        <v>0</v>
      </c>
      <c r="I78" s="14"/>
      <c r="Q78" s="21"/>
    </row>
    <row r="79" spans="1:17" s="11" customFormat="1" ht="16" x14ac:dyDescent="0.2">
      <c r="A79" s="20" t="s">
        <v>82</v>
      </c>
      <c r="B79" s="22">
        <v>8260</v>
      </c>
      <c r="C79" s="15"/>
      <c r="D79" s="15">
        <f t="shared" si="10"/>
        <v>0</v>
      </c>
      <c r="E79" s="15">
        <f t="shared" si="11"/>
        <v>0</v>
      </c>
      <c r="F79" s="15">
        <f t="shared" si="13"/>
        <v>0</v>
      </c>
      <c r="G79" s="15">
        <f t="shared" si="13"/>
        <v>0</v>
      </c>
      <c r="H79" s="15">
        <f t="shared" si="12"/>
        <v>0</v>
      </c>
      <c r="I79" s="14"/>
      <c r="Q79" s="21"/>
    </row>
    <row r="80" spans="1:17" s="11" customFormat="1" ht="17" thickBot="1" x14ac:dyDescent="0.25">
      <c r="A80" s="62" t="s">
        <v>83</v>
      </c>
      <c r="B80" s="63">
        <v>8700</v>
      </c>
      <c r="C80" s="61"/>
      <c r="D80" s="61">
        <f t="shared" si="10"/>
        <v>0</v>
      </c>
      <c r="E80" s="61">
        <f t="shared" si="11"/>
        <v>0</v>
      </c>
      <c r="F80" s="61">
        <f t="shared" si="13"/>
        <v>0</v>
      </c>
      <c r="G80" s="61">
        <f t="shared" si="13"/>
        <v>0</v>
      </c>
      <c r="H80" s="61">
        <f t="shared" si="12"/>
        <v>0</v>
      </c>
      <c r="I80" s="14"/>
      <c r="Q80" s="21"/>
    </row>
    <row r="81" spans="1:17" s="11" customFormat="1" ht="17" thickTop="1" x14ac:dyDescent="0.2">
      <c r="B81" s="17" t="s">
        <v>84</v>
      </c>
      <c r="C81" s="13">
        <f>SUM(C47:C80)</f>
        <v>0</v>
      </c>
      <c r="D81" s="13">
        <f>SUM(D47:D80)</f>
        <v>0</v>
      </c>
      <c r="E81" s="13">
        <f>SUM(E47:E80)</f>
        <v>0</v>
      </c>
      <c r="F81" s="13">
        <f>SUM(F47:F80)</f>
        <v>0</v>
      </c>
      <c r="G81" s="13">
        <f>SUM(G47:G80)</f>
        <v>0</v>
      </c>
      <c r="H81" s="13">
        <f>SUM(C81:G81)</f>
        <v>0</v>
      </c>
      <c r="I81" s="14"/>
      <c r="Q81" s="47"/>
    </row>
    <row r="82" spans="1:17" s="11" customFormat="1" ht="16" x14ac:dyDescent="0.2">
      <c r="A82" s="64" t="s">
        <v>85</v>
      </c>
      <c r="B82" s="65" t="s">
        <v>57</v>
      </c>
      <c r="C82" s="66">
        <f>'Part-of '!C76</f>
        <v>0</v>
      </c>
      <c r="D82" s="66">
        <f>'Part-of '!D76</f>
        <v>0</v>
      </c>
      <c r="E82" s="66">
        <f>'Part-of '!E76</f>
        <v>0</v>
      </c>
      <c r="F82" s="66">
        <f>'Part-of '!F76</f>
        <v>0</v>
      </c>
      <c r="G82" s="66">
        <f>'Part-of '!G76</f>
        <v>0</v>
      </c>
      <c r="H82" s="66">
        <f>'Part-of '!H76</f>
        <v>0</v>
      </c>
      <c r="I82" s="55"/>
    </row>
    <row r="83" spans="1:17" s="11" customFormat="1" ht="7.5" customHeight="1" thickBot="1" x14ac:dyDescent="0.25">
      <c r="A83" s="62"/>
      <c r="B83" s="63"/>
      <c r="C83" s="15"/>
      <c r="D83" s="15"/>
      <c r="E83" s="15"/>
      <c r="F83" s="15"/>
      <c r="G83" s="15"/>
      <c r="H83" s="15"/>
      <c r="I83" s="14"/>
      <c r="Q83" s="21"/>
    </row>
    <row r="84" spans="1:17" s="11" customFormat="1" ht="17" thickTop="1" x14ac:dyDescent="0.2">
      <c r="B84" s="17" t="s">
        <v>86</v>
      </c>
      <c r="C84" s="13">
        <f>C45+C81+C82</f>
        <v>0</v>
      </c>
      <c r="D84" s="13">
        <f>D45+D81+D82</f>
        <v>0</v>
      </c>
      <c r="E84" s="13">
        <f>E45+E81+E82</f>
        <v>0</v>
      </c>
      <c r="F84" s="13">
        <f>F45+F81+F82</f>
        <v>0</v>
      </c>
      <c r="G84" s="13">
        <f>G45+G81+G82</f>
        <v>0</v>
      </c>
      <c r="H84" s="13">
        <f>H45+H81</f>
        <v>0</v>
      </c>
      <c r="I84" s="14"/>
      <c r="J84" s="16"/>
      <c r="Q84" s="47"/>
    </row>
    <row r="85" spans="1:17" s="11" customFormat="1" ht="16" x14ac:dyDescent="0.2">
      <c r="B85" s="80" t="s">
        <v>87</v>
      </c>
      <c r="C85" s="2"/>
      <c r="D85" s="2"/>
      <c r="E85" s="2"/>
      <c r="F85" s="2"/>
      <c r="G85" s="2"/>
      <c r="H85" s="2">
        <f>SUM(C85:G85)</f>
        <v>0</v>
      </c>
      <c r="I85" s="10"/>
      <c r="J85" s="10"/>
      <c r="Q85" s="21"/>
    </row>
    <row r="86" spans="1:17" ht="16" x14ac:dyDescent="0.2">
      <c r="B86" s="20" t="s">
        <v>88</v>
      </c>
      <c r="C86" s="2">
        <f>C84-C47-C48-C49-C54-C68-C69-C70-C71-C73-C82+C85</f>
        <v>0</v>
      </c>
      <c r="D86" s="2">
        <f>D84-D47-D48-D49-D54-D68-D69-D70-D71-D73-D82+D85</f>
        <v>0</v>
      </c>
      <c r="E86" s="2">
        <f>E84-E47-E48-E49-E54-E68-E69-E70-E71-E73-E82+E85</f>
        <v>0</v>
      </c>
      <c r="F86" s="2">
        <f>F84-F47-F48-F49-F54-F68-F69-F70-F71-F73-F82+F85</f>
        <v>0</v>
      </c>
      <c r="G86" s="2">
        <f>G84-G47-G48-G49-G54-G68-G69-G70-G71-G73-G82+G85</f>
        <v>0</v>
      </c>
      <c r="H86" s="2">
        <f>SUM(C86:G86)</f>
        <v>0</v>
      </c>
    </row>
    <row r="87" spans="1:17" s="11" customFormat="1" ht="16" x14ac:dyDescent="0.2">
      <c r="B87" s="80" t="s">
        <v>89</v>
      </c>
      <c r="C87" s="2">
        <f>+'Part-of '!C77</f>
        <v>0</v>
      </c>
      <c r="D87" s="2">
        <f>+'Part-of '!D77</f>
        <v>0</v>
      </c>
      <c r="E87" s="2">
        <f>+'Part-of '!E77</f>
        <v>0</v>
      </c>
      <c r="F87" s="2">
        <f>+'Part-of '!F77</f>
        <v>0</v>
      </c>
      <c r="G87" s="2">
        <f>+'Part-of '!G77</f>
        <v>0</v>
      </c>
      <c r="H87" s="2">
        <f>SUM(C87:G87)</f>
        <v>0</v>
      </c>
      <c r="I87" s="10"/>
      <c r="J87" s="14"/>
      <c r="Q87" s="21"/>
    </row>
    <row r="88" spans="1:17" ht="16" x14ac:dyDescent="0.2">
      <c r="A88" s="11"/>
      <c r="B88" s="80" t="s">
        <v>90</v>
      </c>
      <c r="C88" s="2">
        <f>C86+C87</f>
        <v>0</v>
      </c>
      <c r="D88" s="2">
        <f>D86+D87</f>
        <v>0</v>
      </c>
      <c r="E88" s="2">
        <f>E86+E87</f>
        <v>0</v>
      </c>
      <c r="F88" s="2">
        <f>F86+F87</f>
        <v>0</v>
      </c>
      <c r="G88" s="2">
        <f>G86+G87</f>
        <v>0</v>
      </c>
      <c r="H88" s="2">
        <f>SUM(C88:G88)</f>
        <v>0</v>
      </c>
      <c r="I88" s="11"/>
      <c r="Q88" s="47"/>
    </row>
    <row r="89" spans="1:17" ht="17" thickBot="1" x14ac:dyDescent="0.25">
      <c r="A89" s="17" t="s">
        <v>91</v>
      </c>
      <c r="B89" s="12">
        <v>8400</v>
      </c>
      <c r="C89" s="26">
        <f>(C86*$B$123)+'Part-of '!C78</f>
        <v>0</v>
      </c>
      <c r="D89" s="26">
        <f>(D86*$B$123)+'Part-of '!D78</f>
        <v>0</v>
      </c>
      <c r="E89" s="26">
        <f>(E86*$B$123)+'Part-of '!E78</f>
        <v>0</v>
      </c>
      <c r="F89" s="26">
        <f>(F86*$B$123)+'Part-of '!F78</f>
        <v>0</v>
      </c>
      <c r="G89" s="26">
        <f>(G86*$B$123)+'Part-of '!G78</f>
        <v>0</v>
      </c>
      <c r="H89" s="26">
        <f>SUM(C89:G89)</f>
        <v>0</v>
      </c>
      <c r="I89" s="16"/>
    </row>
    <row r="90" spans="1:17" ht="17" thickTop="1" x14ac:dyDescent="0.2">
      <c r="A90" s="11"/>
      <c r="B90" s="17" t="s">
        <v>16</v>
      </c>
      <c r="C90" s="13">
        <f t="shared" ref="C90:H90" si="14">C89+C84</f>
        <v>0</v>
      </c>
      <c r="D90" s="13">
        <f t="shared" si="14"/>
        <v>0</v>
      </c>
      <c r="E90" s="13">
        <f t="shared" si="14"/>
        <v>0</v>
      </c>
      <c r="F90" s="13">
        <f t="shared" si="14"/>
        <v>0</v>
      </c>
      <c r="G90" s="13">
        <f t="shared" si="14"/>
        <v>0</v>
      </c>
      <c r="H90" s="13">
        <f t="shared" si="14"/>
        <v>0</v>
      </c>
    </row>
    <row r="91" spans="1:17" x14ac:dyDescent="0.15">
      <c r="B91" s="20" t="s">
        <v>92</v>
      </c>
      <c r="C91" s="15"/>
      <c r="D91" s="15"/>
      <c r="E91" s="15"/>
      <c r="F91" s="15"/>
      <c r="G91" s="15"/>
      <c r="H91" s="15">
        <f>SUM(C91:G91)</f>
        <v>0</v>
      </c>
    </row>
    <row r="92" spans="1:17" x14ac:dyDescent="0.15">
      <c r="B92" s="20" t="s">
        <v>93</v>
      </c>
      <c r="C92" s="27">
        <f>C91-C90</f>
        <v>0</v>
      </c>
      <c r="D92" s="27">
        <f>D91-D90</f>
        <v>0</v>
      </c>
      <c r="E92" s="27">
        <f>E91-E90</f>
        <v>0</v>
      </c>
      <c r="F92" s="27">
        <f>F91-F90</f>
        <v>0</v>
      </c>
      <c r="G92" s="27">
        <f>G91-G90</f>
        <v>0</v>
      </c>
      <c r="H92" s="27">
        <f>SUM(C92:G92)</f>
        <v>0</v>
      </c>
    </row>
    <row r="93" spans="1:17" x14ac:dyDescent="0.15">
      <c r="B93" s="20" t="s">
        <v>94</v>
      </c>
      <c r="C93" s="15">
        <f>C92/(1+(B123))</f>
        <v>0</v>
      </c>
      <c r="D93" s="15">
        <f>D92/(1+(B123))</f>
        <v>0</v>
      </c>
      <c r="E93" s="15">
        <f>E92/(1+(B123))</f>
        <v>0</v>
      </c>
      <c r="F93" s="15">
        <f>F92/(1+(B123))</f>
        <v>0</v>
      </c>
      <c r="G93" s="15">
        <f>G92/(1+(B123))</f>
        <v>0</v>
      </c>
      <c r="H93" s="15">
        <f>SUM(C93:G93)</f>
        <v>0</v>
      </c>
    </row>
    <row r="94" spans="1:17" x14ac:dyDescent="0.15">
      <c r="B94" s="20"/>
    </row>
    <row r="95" spans="1:17" x14ac:dyDescent="0.15">
      <c r="A95" s="21" t="s">
        <v>95</v>
      </c>
    </row>
    <row r="96" spans="1:17" x14ac:dyDescent="0.15">
      <c r="A96" s="60" t="s">
        <v>96</v>
      </c>
    </row>
    <row r="97" spans="1:10" x14ac:dyDescent="0.15">
      <c r="A97" s="60"/>
    </row>
    <row r="98" spans="1:10" x14ac:dyDescent="0.15">
      <c r="A98" s="23"/>
      <c r="E98" s="21" t="s">
        <v>97</v>
      </c>
    </row>
    <row r="99" spans="1:10" x14ac:dyDescent="0.15">
      <c r="A99" s="92" t="s">
        <v>98</v>
      </c>
      <c r="B99" s="50" t="s">
        <v>99</v>
      </c>
    </row>
    <row r="100" spans="1:10" ht="14" x14ac:dyDescent="0.15">
      <c r="A100" s="85" t="s">
        <v>100</v>
      </c>
      <c r="B100" s="28" t="s">
        <v>101</v>
      </c>
    </row>
    <row r="101" spans="1:10" x14ac:dyDescent="0.15">
      <c r="A101" s="86" t="s">
        <v>102</v>
      </c>
      <c r="B101" s="87">
        <v>45839</v>
      </c>
    </row>
    <row r="102" spans="1:10" x14ac:dyDescent="0.15">
      <c r="A102" s="88" t="s">
        <v>103</v>
      </c>
      <c r="B102" s="89">
        <v>46203</v>
      </c>
    </row>
    <row r="103" spans="1:10" ht="15.5" customHeight="1" x14ac:dyDescent="0.15">
      <c r="A103" s="90" t="s">
        <v>104</v>
      </c>
      <c r="B103" s="91">
        <v>0.22500000000000001</v>
      </c>
      <c r="D103" s="6"/>
    </row>
    <row r="104" spans="1:10" ht="15.5" customHeight="1" x14ac:dyDescent="0.15">
      <c r="A104" s="90" t="s">
        <v>105</v>
      </c>
      <c r="B104" s="91">
        <v>0.42699999999999999</v>
      </c>
    </row>
    <row r="105" spans="1:10" ht="15.5" customHeight="1" x14ac:dyDescent="0.15">
      <c r="A105" s="90" t="s">
        <v>106</v>
      </c>
      <c r="B105" s="91">
        <v>0.09</v>
      </c>
    </row>
    <row r="106" spans="1:10" x14ac:dyDescent="0.15">
      <c r="A106" s="94"/>
      <c r="B106" s="95"/>
    </row>
    <row r="107" spans="1:10" ht="16" x14ac:dyDescent="0.2">
      <c r="A107" s="94"/>
      <c r="D107" s="19"/>
    </row>
    <row r="108" spans="1:10" x14ac:dyDescent="0.15">
      <c r="A108" s="68" t="s">
        <v>107</v>
      </c>
      <c r="B108" s="96"/>
      <c r="C108" s="69"/>
    </row>
    <row r="109" spans="1:10" ht="16" x14ac:dyDescent="0.2">
      <c r="A109" s="97" t="s">
        <v>108</v>
      </c>
      <c r="B109" s="98"/>
      <c r="C109" s="71"/>
      <c r="E109" s="19"/>
      <c r="F109" s="19"/>
      <c r="G109" s="19"/>
      <c r="H109" s="19"/>
      <c r="I109" s="19"/>
      <c r="J109" s="19"/>
    </row>
    <row r="110" spans="1:10" x14ac:dyDescent="0.15">
      <c r="A110" s="99"/>
      <c r="B110" s="98"/>
      <c r="C110" s="71"/>
    </row>
    <row r="111" spans="1:10" x14ac:dyDescent="0.15">
      <c r="A111" s="70" t="s">
        <v>149</v>
      </c>
      <c r="B111" s="98"/>
      <c r="C111" s="71"/>
    </row>
    <row r="112" spans="1:10" x14ac:dyDescent="0.15">
      <c r="A112" s="99"/>
      <c r="B112" s="98"/>
      <c r="C112" s="71"/>
    </row>
    <row r="113" spans="1:8" x14ac:dyDescent="0.15">
      <c r="A113" s="70" t="s">
        <v>110</v>
      </c>
      <c r="B113" s="98"/>
      <c r="C113" s="71"/>
    </row>
    <row r="114" spans="1:8" x14ac:dyDescent="0.15">
      <c r="A114" s="100" t="s">
        <v>111</v>
      </c>
      <c r="B114" s="98"/>
      <c r="C114" s="71"/>
      <c r="H114" s="21" t="s">
        <v>97</v>
      </c>
    </row>
    <row r="115" spans="1:8" x14ac:dyDescent="0.15">
      <c r="A115" s="101" t="s">
        <v>112</v>
      </c>
      <c r="B115" s="102"/>
      <c r="C115" s="72"/>
    </row>
    <row r="116" spans="1:8" ht="16" x14ac:dyDescent="0.2">
      <c r="E116" s="19"/>
      <c r="F116" s="19"/>
      <c r="G116" s="19"/>
    </row>
    <row r="117" spans="1:8" ht="16" x14ac:dyDescent="0.2">
      <c r="A117" s="19"/>
      <c r="B117" s="19"/>
      <c r="C117" s="19"/>
      <c r="D117" s="19"/>
      <c r="E117" s="19"/>
      <c r="F117" s="19"/>
      <c r="G117" s="19"/>
    </row>
    <row r="118" spans="1:8" x14ac:dyDescent="0.15">
      <c r="A118" s="92" t="s">
        <v>113</v>
      </c>
      <c r="B118" s="50" t="s">
        <v>114</v>
      </c>
    </row>
    <row r="119" spans="1:8" x14ac:dyDescent="0.15">
      <c r="A119" s="85" t="s">
        <v>100</v>
      </c>
      <c r="B119" s="50" t="s">
        <v>115</v>
      </c>
      <c r="C119" s="22"/>
      <c r="D119" s="22"/>
      <c r="E119" s="22"/>
      <c r="F119" s="22"/>
      <c r="G119" s="22"/>
      <c r="H119" s="7"/>
    </row>
    <row r="120" spans="1:8" x14ac:dyDescent="0.15">
      <c r="A120" s="86" t="s">
        <v>102</v>
      </c>
      <c r="B120" s="87">
        <v>45839</v>
      </c>
      <c r="C120" s="51"/>
      <c r="D120" s="51"/>
      <c r="E120" s="51"/>
      <c r="F120" s="51"/>
      <c r="G120" s="51"/>
    </row>
    <row r="121" spans="1:8" x14ac:dyDescent="0.15">
      <c r="A121" s="93" t="s">
        <v>103</v>
      </c>
      <c r="B121" s="89">
        <v>46203</v>
      </c>
      <c r="C121" s="52"/>
      <c r="D121" s="52"/>
      <c r="E121" s="52"/>
      <c r="F121" s="52"/>
      <c r="G121" s="52"/>
    </row>
    <row r="122" spans="1:8" x14ac:dyDescent="0.15">
      <c r="A122" s="93"/>
      <c r="B122" s="89"/>
      <c r="C122" s="52"/>
      <c r="D122" s="52"/>
      <c r="E122" s="52"/>
      <c r="F122" s="52"/>
      <c r="G122" s="52"/>
    </row>
    <row r="123" spans="1:8" x14ac:dyDescent="0.15">
      <c r="A123" s="90" t="s">
        <v>116</v>
      </c>
      <c r="B123" s="91">
        <v>0.68500000000000005</v>
      </c>
      <c r="C123" s="54"/>
      <c r="D123" s="54"/>
      <c r="E123" s="54"/>
      <c r="F123" s="54"/>
      <c r="G123" s="54"/>
    </row>
    <row r="124" spans="1:8" x14ac:dyDescent="0.15">
      <c r="A124" s="90" t="s">
        <v>117</v>
      </c>
      <c r="B124" s="91">
        <v>0.34</v>
      </c>
      <c r="C124" s="54"/>
      <c r="D124" s="54"/>
      <c r="E124" s="54"/>
      <c r="F124" s="54"/>
      <c r="G124" s="54"/>
    </row>
    <row r="125" spans="1:8" x14ac:dyDescent="0.15">
      <c r="A125" s="90" t="s">
        <v>118</v>
      </c>
      <c r="B125" s="91">
        <v>0.26</v>
      </c>
      <c r="C125" s="54"/>
      <c r="D125" s="54"/>
      <c r="E125" s="54"/>
      <c r="F125" s="54"/>
      <c r="G125" s="54"/>
    </row>
    <row r="126" spans="1:8" x14ac:dyDescent="0.15">
      <c r="A126" s="90" t="s">
        <v>119</v>
      </c>
      <c r="B126" s="91">
        <v>0</v>
      </c>
      <c r="C126" s="81" t="s">
        <v>120</v>
      </c>
      <c r="D126" s="53"/>
      <c r="E126" s="53"/>
      <c r="F126" s="53"/>
      <c r="G126" s="53"/>
    </row>
  </sheetData>
  <phoneticPr fontId="0" type="noConversion"/>
  <hyperlinks>
    <hyperlink ref="A109" r:id="rId1" xr:uid="{633D97A2-C1F5-6141-8388-221FF421BC5E}"/>
  </hyperlinks>
  <printOptions horizontalCentered="1" verticalCentered="1" gridLines="1"/>
  <pageMargins left="0.51" right="0.46" top="0.5" bottom="0.5" header="0.5" footer="0.5"/>
  <pageSetup scale="55" fitToWidth="2" orientation="portrait" r:id="rId2"/>
  <headerFooter alignWithMargins="0"/>
  <colBreaks count="1" manualBreakCount="1">
    <brk id="8" max="76" man="1"/>
  </colBreaks>
  <ignoredErrors>
    <ignoredError sqref="H47:H49 H58:H59 H64" formulaRange="1"/>
    <ignoredError sqref="H90 D26:G26" formula="1"/>
  </ignoredErrors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/>
  </sheetPr>
  <dimension ref="A1:Q115"/>
  <sheetViews>
    <sheetView zoomScaleNormal="100" zoomScaleSheetLayoutView="75" workbookViewId="0">
      <selection activeCell="K12" sqref="K12"/>
    </sheetView>
  </sheetViews>
  <sheetFormatPr baseColWidth="10" defaultColWidth="8.6640625" defaultRowHeight="13" outlineLevelRow="1" x14ac:dyDescent="0.15"/>
  <cols>
    <col min="1" max="1" width="63.6640625" style="21" customWidth="1"/>
    <col min="2" max="2" width="18.1640625" style="21" customWidth="1"/>
    <col min="3" max="7" width="11" style="21" customWidth="1"/>
    <col min="8" max="8" width="14.5" style="21" customWidth="1"/>
    <col min="9" max="9" width="2.33203125" style="21" customWidth="1"/>
    <col min="10" max="10" width="32.5" style="21" customWidth="1"/>
    <col min="11" max="11" width="10.1640625" style="21" bestFit="1" customWidth="1"/>
    <col min="12" max="12" width="9.6640625" style="21" bestFit="1" customWidth="1"/>
    <col min="13" max="13" width="9.1640625" style="21" bestFit="1" customWidth="1"/>
    <col min="14" max="14" width="10.33203125" style="21" customWidth="1"/>
    <col min="15" max="15" width="9.83203125" style="21" customWidth="1"/>
    <col min="16" max="16" width="9.6640625" style="21" customWidth="1"/>
    <col min="17" max="17" width="9.6640625" style="21" bestFit="1" customWidth="1"/>
    <col min="18" max="16384" width="8.6640625" style="21"/>
  </cols>
  <sheetData>
    <row r="1" spans="1:10" s="3" customFormat="1" ht="23" x14ac:dyDescent="0.25">
      <c r="A1" s="3" t="s">
        <v>121</v>
      </c>
      <c r="G1" s="83" t="s">
        <v>1</v>
      </c>
      <c r="H1" s="82">
        <f>'Main+Summary'!H1</f>
        <v>45839</v>
      </c>
    </row>
    <row r="3" spans="1:10" x14ac:dyDescent="0.15">
      <c r="A3" s="33" t="s">
        <v>2</v>
      </c>
      <c r="B3" s="59">
        <f>'Main+Summary'!B3</f>
        <v>0</v>
      </c>
    </row>
    <row r="4" spans="1:10" ht="17.25" customHeight="1" x14ac:dyDescent="0.15">
      <c r="A4" s="33" t="s">
        <v>3</v>
      </c>
      <c r="B4" s="59">
        <f>'Main+Summary'!B4</f>
        <v>0</v>
      </c>
    </row>
    <row r="5" spans="1:10" ht="18" x14ac:dyDescent="0.2">
      <c r="A5" s="33" t="s">
        <v>4</v>
      </c>
      <c r="B5" s="59">
        <f>'Main+Summary'!B5</f>
        <v>0</v>
      </c>
      <c r="C5" s="4"/>
      <c r="D5" s="4"/>
      <c r="E5" s="4"/>
      <c r="F5" s="4"/>
      <c r="G5" s="4"/>
      <c r="H5" s="4"/>
      <c r="J5" s="38"/>
    </row>
    <row r="6" spans="1:10" x14ac:dyDescent="0.15">
      <c r="A6" s="33" t="s">
        <v>5</v>
      </c>
      <c r="B6" s="73">
        <f>'Main+Summary'!B6</f>
        <v>0</v>
      </c>
    </row>
    <row r="7" spans="1:10" x14ac:dyDescent="0.15">
      <c r="A7" s="33" t="s">
        <v>6</v>
      </c>
      <c r="B7" s="59">
        <f>'Main+Summary'!B7</f>
        <v>0</v>
      </c>
    </row>
    <row r="8" spans="1:10" x14ac:dyDescent="0.15">
      <c r="A8" s="33" t="s">
        <v>122</v>
      </c>
      <c r="B8" s="67">
        <v>0</v>
      </c>
      <c r="C8" s="21" t="s">
        <v>123</v>
      </c>
      <c r="J8" s="6"/>
    </row>
    <row r="9" spans="1:10" ht="18" x14ac:dyDescent="0.2">
      <c r="A9" s="6"/>
      <c r="B9" s="74"/>
    </row>
    <row r="10" spans="1:10" x14ac:dyDescent="0.15">
      <c r="A10" s="55"/>
    </row>
    <row r="11" spans="1:10" x14ac:dyDescent="0.15">
      <c r="A11" s="55"/>
    </row>
    <row r="12" spans="1:10" ht="14" x14ac:dyDescent="0.15">
      <c r="A12" s="46" t="s">
        <v>8</v>
      </c>
      <c r="B12" s="43" t="s">
        <v>9</v>
      </c>
      <c r="C12" s="50">
        <v>1</v>
      </c>
      <c r="D12" s="50">
        <v>2</v>
      </c>
      <c r="E12" s="50">
        <v>3</v>
      </c>
      <c r="F12" s="50">
        <v>4</v>
      </c>
      <c r="G12" s="50">
        <v>5</v>
      </c>
    </row>
    <row r="13" spans="1:10" ht="14" x14ac:dyDescent="0.15">
      <c r="A13" s="44" t="s">
        <v>10</v>
      </c>
      <c r="B13" s="41" t="s">
        <v>11</v>
      </c>
      <c r="C13" s="75" t="s">
        <v>12</v>
      </c>
      <c r="D13" s="75"/>
      <c r="E13" s="75"/>
      <c r="F13" s="75"/>
      <c r="G13" s="75"/>
      <c r="H13" s="5"/>
      <c r="J13" s="1"/>
    </row>
    <row r="14" spans="1:10" s="7" customFormat="1" ht="14" x14ac:dyDescent="0.15">
      <c r="A14" s="45"/>
      <c r="B14" s="42" t="s">
        <v>13</v>
      </c>
      <c r="C14" s="76" t="s">
        <v>14</v>
      </c>
      <c r="D14" s="76"/>
      <c r="E14" s="76"/>
      <c r="F14" s="76"/>
      <c r="G14" s="76"/>
      <c r="I14" s="21"/>
      <c r="J14" s="8"/>
    </row>
    <row r="15" spans="1:10" s="7" customFormat="1" ht="16" x14ac:dyDescent="0.2">
      <c r="A15" s="35"/>
      <c r="B15" s="37" t="s">
        <v>15</v>
      </c>
      <c r="C15" s="39"/>
      <c r="D15" s="40"/>
      <c r="E15" s="40"/>
      <c r="F15" s="40"/>
      <c r="G15" s="40"/>
      <c r="H15" s="28" t="s">
        <v>16</v>
      </c>
      <c r="I15" s="21"/>
      <c r="J15" s="8"/>
    </row>
    <row r="16" spans="1:10" s="7" customFormat="1" ht="17" x14ac:dyDescent="0.2">
      <c r="A16" s="35" t="s">
        <v>17</v>
      </c>
      <c r="B16" s="56"/>
      <c r="C16" s="1"/>
      <c r="D16" s="1"/>
      <c r="E16" s="1"/>
      <c r="F16" s="1"/>
      <c r="G16" s="1"/>
      <c r="H16" s="1"/>
      <c r="I16" s="21"/>
      <c r="J16" s="8"/>
    </row>
    <row r="17" spans="1:10" x14ac:dyDescent="0.15">
      <c r="A17" s="20" t="s">
        <v>18</v>
      </c>
      <c r="B17" s="22" t="s">
        <v>19</v>
      </c>
      <c r="C17" s="15"/>
      <c r="D17" s="15">
        <f t="shared" ref="D17:G30" si="0">C17*(1+Cost_of_Living_Adjustment)</f>
        <v>0</v>
      </c>
      <c r="E17" s="15">
        <f t="shared" si="0"/>
        <v>0</v>
      </c>
      <c r="F17" s="15">
        <f t="shared" si="0"/>
        <v>0</v>
      </c>
      <c r="G17" s="15">
        <f t="shared" si="0"/>
        <v>0</v>
      </c>
      <c r="H17" s="15">
        <f t="shared" ref="H17:H30" si="1">SUM(C17:G17)</f>
        <v>0</v>
      </c>
      <c r="I17" s="6"/>
      <c r="J17" s="23"/>
    </row>
    <row r="18" spans="1:10" x14ac:dyDescent="0.15">
      <c r="A18" s="20" t="s">
        <v>20</v>
      </c>
      <c r="B18" s="22" t="s">
        <v>19</v>
      </c>
      <c r="C18" s="15"/>
      <c r="D18" s="15">
        <f t="shared" si="0"/>
        <v>0</v>
      </c>
      <c r="E18" s="15">
        <f t="shared" si="0"/>
        <v>0</v>
      </c>
      <c r="F18" s="15">
        <f t="shared" si="0"/>
        <v>0</v>
      </c>
      <c r="G18" s="15">
        <f t="shared" si="0"/>
        <v>0</v>
      </c>
      <c r="H18" s="15">
        <f t="shared" si="1"/>
        <v>0</v>
      </c>
      <c r="I18" s="6"/>
      <c r="J18" s="23"/>
    </row>
    <row r="19" spans="1:10" x14ac:dyDescent="0.15">
      <c r="A19" s="20" t="s">
        <v>20</v>
      </c>
      <c r="B19" s="22" t="s">
        <v>19</v>
      </c>
      <c r="C19" s="15"/>
      <c r="D19" s="15">
        <f t="shared" si="0"/>
        <v>0</v>
      </c>
      <c r="E19" s="15">
        <f t="shared" si="0"/>
        <v>0</v>
      </c>
      <c r="F19" s="15">
        <f t="shared" si="0"/>
        <v>0</v>
      </c>
      <c r="G19" s="15">
        <f t="shared" si="0"/>
        <v>0</v>
      </c>
      <c r="H19" s="15">
        <f t="shared" si="1"/>
        <v>0</v>
      </c>
      <c r="I19" s="6"/>
      <c r="J19" s="23"/>
    </row>
    <row r="20" spans="1:10" x14ac:dyDescent="0.15">
      <c r="A20" s="20" t="s">
        <v>20</v>
      </c>
      <c r="B20" s="22" t="s">
        <v>19</v>
      </c>
      <c r="C20" s="15"/>
      <c r="D20" s="15">
        <f t="shared" si="0"/>
        <v>0</v>
      </c>
      <c r="E20" s="15">
        <f t="shared" si="0"/>
        <v>0</v>
      </c>
      <c r="F20" s="15">
        <f t="shared" si="0"/>
        <v>0</v>
      </c>
      <c r="G20" s="15">
        <f t="shared" si="0"/>
        <v>0</v>
      </c>
      <c r="H20" s="15">
        <f t="shared" si="1"/>
        <v>0</v>
      </c>
      <c r="I20" s="6"/>
      <c r="J20" s="23"/>
    </row>
    <row r="21" spans="1:10" x14ac:dyDescent="0.15">
      <c r="A21" s="20" t="s">
        <v>21</v>
      </c>
      <c r="B21" s="22" t="s">
        <v>19</v>
      </c>
      <c r="C21" s="15"/>
      <c r="D21" s="15">
        <f t="shared" si="0"/>
        <v>0</v>
      </c>
      <c r="E21" s="15">
        <f t="shared" si="0"/>
        <v>0</v>
      </c>
      <c r="F21" s="15">
        <f t="shared" si="0"/>
        <v>0</v>
      </c>
      <c r="G21" s="15">
        <f t="shared" si="0"/>
        <v>0</v>
      </c>
      <c r="H21" s="15">
        <f t="shared" si="1"/>
        <v>0</v>
      </c>
      <c r="I21" s="6"/>
      <c r="J21" s="23"/>
    </row>
    <row r="22" spans="1:10" ht="16" x14ac:dyDescent="0.2">
      <c r="A22" s="36" t="s">
        <v>22</v>
      </c>
      <c r="B22" s="22"/>
      <c r="C22" s="15"/>
      <c r="D22" s="15"/>
      <c r="E22" s="15"/>
      <c r="F22" s="15"/>
      <c r="G22" s="15"/>
      <c r="H22" s="15"/>
      <c r="I22" s="6"/>
      <c r="J22" s="23"/>
    </row>
    <row r="23" spans="1:10" x14ac:dyDescent="0.15">
      <c r="A23" s="20" t="s">
        <v>23</v>
      </c>
      <c r="B23" s="22">
        <v>6150</v>
      </c>
      <c r="C23" s="15"/>
      <c r="D23" s="15">
        <f t="shared" si="0"/>
        <v>0</v>
      </c>
      <c r="E23" s="15">
        <f t="shared" si="0"/>
        <v>0</v>
      </c>
      <c r="F23" s="15">
        <f t="shared" si="0"/>
        <v>0</v>
      </c>
      <c r="G23" s="15">
        <f t="shared" si="0"/>
        <v>0</v>
      </c>
      <c r="H23" s="15">
        <f t="shared" si="1"/>
        <v>0</v>
      </c>
      <c r="I23" s="6"/>
      <c r="J23" s="23"/>
    </row>
    <row r="24" spans="1:10" x14ac:dyDescent="0.15">
      <c r="A24" s="20" t="s">
        <v>24</v>
      </c>
      <c r="B24" s="22">
        <v>6050</v>
      </c>
      <c r="C24" s="15"/>
      <c r="D24" s="15">
        <f t="shared" si="0"/>
        <v>0</v>
      </c>
      <c r="E24" s="15">
        <f t="shared" si="0"/>
        <v>0</v>
      </c>
      <c r="F24" s="15">
        <f t="shared" si="0"/>
        <v>0</v>
      </c>
      <c r="G24" s="15">
        <f t="shared" si="0"/>
        <v>0</v>
      </c>
      <c r="H24" s="15">
        <f t="shared" si="1"/>
        <v>0</v>
      </c>
      <c r="I24" s="6"/>
      <c r="J24" s="23"/>
    </row>
    <row r="25" spans="1:10" x14ac:dyDescent="0.15">
      <c r="A25" s="20" t="s">
        <v>25</v>
      </c>
      <c r="B25" s="22">
        <v>6140</v>
      </c>
      <c r="C25" s="15"/>
      <c r="D25" s="15">
        <f t="shared" si="0"/>
        <v>0</v>
      </c>
      <c r="E25" s="15">
        <f t="shared" si="0"/>
        <v>0</v>
      </c>
      <c r="F25" s="15">
        <f t="shared" si="0"/>
        <v>0</v>
      </c>
      <c r="G25" s="15">
        <f t="shared" si="0"/>
        <v>0</v>
      </c>
      <c r="H25" s="15">
        <f t="shared" si="1"/>
        <v>0</v>
      </c>
      <c r="I25" s="6"/>
      <c r="J25" s="23"/>
    </row>
    <row r="26" spans="1:10" x14ac:dyDescent="0.15">
      <c r="A26" s="20" t="s">
        <v>26</v>
      </c>
      <c r="B26" s="22" t="s">
        <v>27</v>
      </c>
      <c r="C26" s="15">
        <f>C27+C28</f>
        <v>0</v>
      </c>
      <c r="D26" s="15">
        <f>D27+D28</f>
        <v>0</v>
      </c>
      <c r="E26" s="15">
        <f>E27+E28</f>
        <v>0</v>
      </c>
      <c r="F26" s="15">
        <f>F27+F28</f>
        <v>0</v>
      </c>
      <c r="G26" s="15">
        <f>G27+G28</f>
        <v>0</v>
      </c>
      <c r="H26" s="15">
        <f t="shared" si="1"/>
        <v>0</v>
      </c>
      <c r="I26" s="6"/>
      <c r="J26" s="23"/>
    </row>
    <row r="27" spans="1:10" hidden="1" outlineLevel="1" x14ac:dyDescent="0.15">
      <c r="A27" s="78" t="s">
        <v>28</v>
      </c>
      <c r="B27" s="22">
        <v>6110</v>
      </c>
      <c r="C27" s="15"/>
      <c r="D27" s="15">
        <f t="shared" ref="D27:G28" si="2">C27*(1+Cost_of_Living_Adjustment)</f>
        <v>0</v>
      </c>
      <c r="E27" s="15">
        <f t="shared" si="2"/>
        <v>0</v>
      </c>
      <c r="F27" s="15">
        <f t="shared" si="2"/>
        <v>0</v>
      </c>
      <c r="G27" s="15">
        <f t="shared" si="2"/>
        <v>0</v>
      </c>
      <c r="H27" s="15">
        <f>SUM(C27:G27)</f>
        <v>0</v>
      </c>
      <c r="I27" s="6"/>
      <c r="J27" s="23"/>
    </row>
    <row r="28" spans="1:10" hidden="1" outlineLevel="1" x14ac:dyDescent="0.15">
      <c r="A28" s="78" t="s">
        <v>29</v>
      </c>
      <c r="B28" s="22">
        <v>6120</v>
      </c>
      <c r="C28" s="15"/>
      <c r="D28" s="15">
        <f t="shared" si="2"/>
        <v>0</v>
      </c>
      <c r="E28" s="15">
        <f t="shared" si="2"/>
        <v>0</v>
      </c>
      <c r="F28" s="15">
        <f t="shared" si="2"/>
        <v>0</v>
      </c>
      <c r="G28" s="15">
        <f t="shared" si="2"/>
        <v>0</v>
      </c>
      <c r="H28" s="15">
        <f>SUM(C28:G28)</f>
        <v>0</v>
      </c>
      <c r="I28" s="6"/>
      <c r="J28" s="23"/>
    </row>
    <row r="29" spans="1:10" collapsed="1" x14ac:dyDescent="0.15">
      <c r="A29" s="20" t="s">
        <v>30</v>
      </c>
      <c r="B29" s="22">
        <v>6070</v>
      </c>
      <c r="C29" s="15"/>
      <c r="D29" s="15">
        <f t="shared" si="0"/>
        <v>0</v>
      </c>
      <c r="E29" s="15">
        <f t="shared" si="0"/>
        <v>0</v>
      </c>
      <c r="F29" s="15">
        <f t="shared" si="0"/>
        <v>0</v>
      </c>
      <c r="G29" s="15">
        <f t="shared" si="0"/>
        <v>0</v>
      </c>
      <c r="H29" s="15">
        <f t="shared" si="1"/>
        <v>0</v>
      </c>
      <c r="I29" s="6"/>
      <c r="J29" s="23"/>
    </row>
    <row r="30" spans="1:10" x14ac:dyDescent="0.15">
      <c r="A30" s="20" t="s">
        <v>124</v>
      </c>
      <c r="B30" s="22" t="s">
        <v>32</v>
      </c>
      <c r="C30" s="15"/>
      <c r="D30" s="15">
        <f t="shared" si="0"/>
        <v>0</v>
      </c>
      <c r="E30" s="15">
        <f t="shared" si="0"/>
        <v>0</v>
      </c>
      <c r="F30" s="15">
        <f t="shared" si="0"/>
        <v>0</v>
      </c>
      <c r="G30" s="15">
        <f t="shared" si="0"/>
        <v>0</v>
      </c>
      <c r="H30" s="15">
        <f t="shared" si="1"/>
        <v>0</v>
      </c>
      <c r="I30" s="6"/>
      <c r="J30" s="23"/>
    </row>
    <row r="31" spans="1:10" ht="16" x14ac:dyDescent="0.2">
      <c r="A31" s="7"/>
      <c r="B31" s="18" t="s">
        <v>33</v>
      </c>
      <c r="C31" s="9">
        <f t="shared" ref="C31:H31" si="3">C17+C18+C19+C20+C21+C23+C24+C25+C26+C29+C30</f>
        <v>0</v>
      </c>
      <c r="D31" s="9">
        <f t="shared" si="3"/>
        <v>0</v>
      </c>
      <c r="E31" s="9">
        <f t="shared" si="3"/>
        <v>0</v>
      </c>
      <c r="F31" s="9">
        <f t="shared" si="3"/>
        <v>0</v>
      </c>
      <c r="G31" s="9">
        <f t="shared" si="3"/>
        <v>0</v>
      </c>
      <c r="H31" s="9">
        <f t="shared" si="3"/>
        <v>0</v>
      </c>
      <c r="I31" s="2"/>
    </row>
    <row r="32" spans="1:10" ht="16" x14ac:dyDescent="0.2">
      <c r="A32" s="36" t="s">
        <v>34</v>
      </c>
      <c r="B32" s="18"/>
      <c r="C32" s="2"/>
      <c r="D32" s="2"/>
      <c r="E32" s="2"/>
      <c r="F32" s="2"/>
      <c r="G32" s="2"/>
      <c r="H32" s="2"/>
      <c r="I32" s="2"/>
    </row>
    <row r="33" spans="1:10" x14ac:dyDescent="0.15">
      <c r="A33" s="20" t="s">
        <v>35</v>
      </c>
      <c r="B33" s="22">
        <v>6250</v>
      </c>
      <c r="C33" s="34">
        <f t="shared" ref="C33:G37" si="4">(C17*$B$92)</f>
        <v>0</v>
      </c>
      <c r="D33" s="34">
        <f t="shared" si="4"/>
        <v>0</v>
      </c>
      <c r="E33" s="34">
        <f t="shared" si="4"/>
        <v>0</v>
      </c>
      <c r="F33" s="34">
        <f t="shared" si="4"/>
        <v>0</v>
      </c>
      <c r="G33" s="34">
        <f t="shared" si="4"/>
        <v>0</v>
      </c>
      <c r="H33" s="15">
        <f>SUM(C33:G33)</f>
        <v>0</v>
      </c>
      <c r="I33" s="15"/>
    </row>
    <row r="34" spans="1:10" x14ac:dyDescent="0.15">
      <c r="A34" s="20" t="s">
        <v>36</v>
      </c>
      <c r="B34" s="22">
        <v>6250</v>
      </c>
      <c r="C34" s="34">
        <f t="shared" si="4"/>
        <v>0</v>
      </c>
      <c r="D34" s="34">
        <f t="shared" si="4"/>
        <v>0</v>
      </c>
      <c r="E34" s="34">
        <f t="shared" si="4"/>
        <v>0</v>
      </c>
      <c r="F34" s="34">
        <f t="shared" si="4"/>
        <v>0</v>
      </c>
      <c r="G34" s="34">
        <f t="shared" si="4"/>
        <v>0</v>
      </c>
      <c r="H34" s="15">
        <f t="shared" ref="H34:H43" si="5">SUM(C34:G34)</f>
        <v>0</v>
      </c>
      <c r="I34" s="15"/>
    </row>
    <row r="35" spans="1:10" x14ac:dyDescent="0.15">
      <c r="A35" s="20" t="s">
        <v>36</v>
      </c>
      <c r="B35" s="22">
        <v>6250</v>
      </c>
      <c r="C35" s="34">
        <f t="shared" si="4"/>
        <v>0</v>
      </c>
      <c r="D35" s="34">
        <f t="shared" si="4"/>
        <v>0</v>
      </c>
      <c r="E35" s="34">
        <f t="shared" si="4"/>
        <v>0</v>
      </c>
      <c r="F35" s="34">
        <f t="shared" si="4"/>
        <v>0</v>
      </c>
      <c r="G35" s="34">
        <f t="shared" si="4"/>
        <v>0</v>
      </c>
      <c r="H35" s="15">
        <f t="shared" si="5"/>
        <v>0</v>
      </c>
      <c r="I35" s="15"/>
    </row>
    <row r="36" spans="1:10" x14ac:dyDescent="0.15">
      <c r="A36" s="20" t="s">
        <v>36</v>
      </c>
      <c r="B36" s="22">
        <v>6250</v>
      </c>
      <c r="C36" s="34">
        <f t="shared" si="4"/>
        <v>0</v>
      </c>
      <c r="D36" s="34">
        <f t="shared" si="4"/>
        <v>0</v>
      </c>
      <c r="E36" s="34">
        <f t="shared" si="4"/>
        <v>0</v>
      </c>
      <c r="F36" s="34">
        <f t="shared" si="4"/>
        <v>0</v>
      </c>
      <c r="G36" s="34">
        <f t="shared" si="4"/>
        <v>0</v>
      </c>
      <c r="H36" s="15">
        <f t="shared" si="5"/>
        <v>0</v>
      </c>
      <c r="I36" s="15"/>
    </row>
    <row r="37" spans="1:10" x14ac:dyDescent="0.15">
      <c r="A37" s="20" t="s">
        <v>21</v>
      </c>
      <c r="B37" s="22">
        <v>6250</v>
      </c>
      <c r="C37" s="34">
        <f t="shared" si="4"/>
        <v>0</v>
      </c>
      <c r="D37" s="34">
        <f t="shared" si="4"/>
        <v>0</v>
      </c>
      <c r="E37" s="34">
        <f t="shared" si="4"/>
        <v>0</v>
      </c>
      <c r="F37" s="34">
        <f t="shared" si="4"/>
        <v>0</v>
      </c>
      <c r="G37" s="34">
        <f t="shared" si="4"/>
        <v>0</v>
      </c>
      <c r="H37" s="15">
        <f t="shared" si="5"/>
        <v>0</v>
      </c>
      <c r="I37" s="15"/>
    </row>
    <row r="38" spans="1:10" x14ac:dyDescent="0.15">
      <c r="A38" s="20" t="s">
        <v>37</v>
      </c>
      <c r="B38" s="22">
        <v>6260</v>
      </c>
      <c r="C38" s="34">
        <f>(C23*$B$92)</f>
        <v>0</v>
      </c>
      <c r="D38" s="34">
        <f>(D23*$B$92)</f>
        <v>0</v>
      </c>
      <c r="E38" s="34">
        <f>(E23*$B$92)</f>
        <v>0</v>
      </c>
      <c r="F38" s="34">
        <f>(F23*$B$92)</f>
        <v>0</v>
      </c>
      <c r="G38" s="34">
        <f>(G23*$B$92)</f>
        <v>0</v>
      </c>
      <c r="H38" s="15">
        <f t="shared" si="5"/>
        <v>0</v>
      </c>
      <c r="I38" s="15"/>
    </row>
    <row r="39" spans="1:10" x14ac:dyDescent="0.15">
      <c r="A39" s="20" t="s">
        <v>38</v>
      </c>
      <c r="B39" s="22">
        <v>6270</v>
      </c>
      <c r="C39" s="34">
        <f>(C24*$B$93)</f>
        <v>0</v>
      </c>
      <c r="D39" s="34">
        <f>(D24*$B$93)</f>
        <v>0</v>
      </c>
      <c r="E39" s="34">
        <f>(E24*$B$93)</f>
        <v>0</v>
      </c>
      <c r="F39" s="34">
        <f>(F24*$B$93)</f>
        <v>0</v>
      </c>
      <c r="G39" s="34">
        <f>(G24*$B$93)</f>
        <v>0</v>
      </c>
      <c r="H39" s="15">
        <f t="shared" si="5"/>
        <v>0</v>
      </c>
      <c r="I39" s="15"/>
    </row>
    <row r="40" spans="1:10" x14ac:dyDescent="0.15">
      <c r="A40" s="20" t="s">
        <v>25</v>
      </c>
      <c r="B40" s="22" t="s">
        <v>39</v>
      </c>
      <c r="C40" s="25" t="s">
        <v>40</v>
      </c>
      <c r="D40" s="25" t="s">
        <v>40</v>
      </c>
      <c r="E40" s="25" t="s">
        <v>40</v>
      </c>
      <c r="F40" s="25" t="s">
        <v>40</v>
      </c>
      <c r="G40" s="25" t="s">
        <v>40</v>
      </c>
      <c r="H40" s="25" t="s">
        <v>40</v>
      </c>
      <c r="I40" s="15"/>
    </row>
    <row r="41" spans="1:10" x14ac:dyDescent="0.15">
      <c r="A41" s="20" t="s">
        <v>41</v>
      </c>
      <c r="B41" s="22">
        <v>6300</v>
      </c>
      <c r="C41" s="34">
        <f>(C28*$B$94)</f>
        <v>0</v>
      </c>
      <c r="D41" s="34">
        <f>(D26*$B$94)</f>
        <v>0</v>
      </c>
      <c r="E41" s="34">
        <f>(E26*$B$94)</f>
        <v>0</v>
      </c>
      <c r="F41" s="34">
        <f>(F26*$B$94)</f>
        <v>0</v>
      </c>
      <c r="G41" s="34">
        <f>(G26*$B$94)</f>
        <v>0</v>
      </c>
      <c r="H41" s="15">
        <f t="shared" si="5"/>
        <v>0</v>
      </c>
      <c r="I41" s="15"/>
    </row>
    <row r="42" spans="1:10" x14ac:dyDescent="0.15">
      <c r="A42" s="20" t="s">
        <v>30</v>
      </c>
      <c r="B42" s="22">
        <v>6280</v>
      </c>
      <c r="C42" s="34">
        <f>(C29*$B$93)</f>
        <v>0</v>
      </c>
      <c r="D42" s="34">
        <f>(D29*$B$93)</f>
        <v>0</v>
      </c>
      <c r="E42" s="34">
        <f>(E29*$B$93)</f>
        <v>0</v>
      </c>
      <c r="F42" s="34">
        <f>(F29*$B$93)</f>
        <v>0</v>
      </c>
      <c r="G42" s="34">
        <f>(G29*$B$93)</f>
        <v>0</v>
      </c>
      <c r="H42" s="15">
        <f t="shared" si="5"/>
        <v>0</v>
      </c>
      <c r="I42" s="15"/>
    </row>
    <row r="43" spans="1:10" x14ac:dyDescent="0.15">
      <c r="A43" s="20" t="s">
        <v>125</v>
      </c>
      <c r="B43" s="22" t="s">
        <v>43</v>
      </c>
      <c r="C43" s="34">
        <f>(C30*$B$95)</f>
        <v>0</v>
      </c>
      <c r="D43" s="34">
        <f>(D30*$B$95)</f>
        <v>0</v>
      </c>
      <c r="E43" s="34">
        <f>(E30*$B$95)</f>
        <v>0</v>
      </c>
      <c r="F43" s="34">
        <f>(F30*$B$95)</f>
        <v>0</v>
      </c>
      <c r="G43" s="34">
        <f>(G30*$B$95)</f>
        <v>0</v>
      </c>
      <c r="H43" s="15">
        <f t="shared" si="5"/>
        <v>0</v>
      </c>
      <c r="I43" s="15"/>
      <c r="J43" s="21" t="s">
        <v>44</v>
      </c>
    </row>
    <row r="44" spans="1:10" ht="17" thickBot="1" x14ac:dyDescent="0.25">
      <c r="B44" s="18" t="s">
        <v>46</v>
      </c>
      <c r="C44" s="9">
        <f t="shared" ref="C44:H44" si="6">SUM(C33:C43)</f>
        <v>0</v>
      </c>
      <c r="D44" s="9">
        <f t="shared" si="6"/>
        <v>0</v>
      </c>
      <c r="E44" s="9">
        <f t="shared" si="6"/>
        <v>0</v>
      </c>
      <c r="F44" s="9">
        <f t="shared" si="6"/>
        <v>0</v>
      </c>
      <c r="G44" s="9">
        <f t="shared" si="6"/>
        <v>0</v>
      </c>
      <c r="H44" s="9">
        <f t="shared" si="6"/>
        <v>0</v>
      </c>
      <c r="I44" s="10"/>
    </row>
    <row r="45" spans="1:10" ht="17" thickTop="1" x14ac:dyDescent="0.2">
      <c r="B45" s="17" t="s">
        <v>47</v>
      </c>
      <c r="C45" s="13">
        <f t="shared" ref="C45:H45" si="7">C31+C44</f>
        <v>0</v>
      </c>
      <c r="D45" s="13">
        <f t="shared" si="7"/>
        <v>0</v>
      </c>
      <c r="E45" s="13">
        <f t="shared" si="7"/>
        <v>0</v>
      </c>
      <c r="F45" s="13">
        <f t="shared" si="7"/>
        <v>0</v>
      </c>
      <c r="G45" s="13">
        <f t="shared" si="7"/>
        <v>0</v>
      </c>
      <c r="H45" s="13">
        <f t="shared" si="7"/>
        <v>0</v>
      </c>
      <c r="I45" s="14"/>
    </row>
    <row r="46" spans="1:10" ht="16" x14ac:dyDescent="0.2">
      <c r="A46" s="36" t="s">
        <v>48</v>
      </c>
      <c r="B46" s="17"/>
      <c r="C46" s="16"/>
      <c r="D46" s="16"/>
      <c r="E46" s="16"/>
      <c r="F46" s="16"/>
      <c r="G46" s="16"/>
      <c r="H46" s="16"/>
      <c r="I46" s="14"/>
    </row>
    <row r="47" spans="1:10" s="7" customFormat="1" ht="14.25" customHeight="1" x14ac:dyDescent="0.15">
      <c r="A47" s="20" t="s">
        <v>126</v>
      </c>
      <c r="B47" s="22">
        <v>6804</v>
      </c>
      <c r="C47" s="15"/>
      <c r="D47" s="15">
        <v>0</v>
      </c>
      <c r="E47" s="15">
        <v>0</v>
      </c>
      <c r="F47" s="15">
        <v>0</v>
      </c>
      <c r="G47" s="15">
        <v>0</v>
      </c>
      <c r="H47" s="15">
        <f>SUM(C47:G47)</f>
        <v>0</v>
      </c>
      <c r="I47" s="21"/>
    </row>
    <row r="48" spans="1:10" s="7" customFormat="1" ht="14.25" customHeight="1" x14ac:dyDescent="0.15">
      <c r="A48" s="20" t="s">
        <v>127</v>
      </c>
      <c r="B48" s="22">
        <v>6812</v>
      </c>
      <c r="C48" s="15"/>
      <c r="D48" s="15">
        <v>0</v>
      </c>
      <c r="E48" s="15">
        <v>0</v>
      </c>
      <c r="F48" s="15">
        <v>0</v>
      </c>
      <c r="G48" s="15">
        <v>0</v>
      </c>
      <c r="H48" s="15">
        <f t="shared" ref="H48:H73" si="8">SUM(C48:G48)</f>
        <v>0</v>
      </c>
      <c r="I48" s="21"/>
      <c r="J48" s="8"/>
    </row>
    <row r="49" spans="1:16" ht="14.25" customHeight="1" x14ac:dyDescent="0.15">
      <c r="A49" s="20" t="s">
        <v>128</v>
      </c>
      <c r="B49" s="22">
        <v>6814</v>
      </c>
      <c r="C49" s="15"/>
      <c r="D49" s="15">
        <v>0</v>
      </c>
      <c r="E49" s="15">
        <v>0</v>
      </c>
      <c r="F49" s="15">
        <v>0</v>
      </c>
      <c r="G49" s="15">
        <v>0</v>
      </c>
      <c r="H49" s="15">
        <f t="shared" si="8"/>
        <v>0</v>
      </c>
      <c r="J49" s="8"/>
      <c r="K49" s="7"/>
      <c r="L49" s="7"/>
      <c r="M49" s="7"/>
      <c r="N49" s="7"/>
      <c r="O49" s="7"/>
      <c r="P49" s="7"/>
    </row>
    <row r="50" spans="1:16" ht="17" x14ac:dyDescent="0.2">
      <c r="A50" s="35" t="s">
        <v>52</v>
      </c>
      <c r="B50" s="58"/>
      <c r="C50" s="14"/>
      <c r="D50" s="14"/>
      <c r="E50" s="14"/>
      <c r="F50" s="14"/>
      <c r="G50" s="14"/>
      <c r="H50" s="15"/>
      <c r="I50" s="14"/>
    </row>
    <row r="51" spans="1:16" x14ac:dyDescent="0.15">
      <c r="A51" s="20" t="s">
        <v>53</v>
      </c>
      <c r="B51" s="22">
        <v>7650</v>
      </c>
      <c r="C51" s="15"/>
      <c r="D51" s="15">
        <f t="shared" ref="D51:G52" si="9">C51*(1+Cost_of_Living_Adjustment)</f>
        <v>0</v>
      </c>
      <c r="E51" s="15">
        <f t="shared" si="9"/>
        <v>0</v>
      </c>
      <c r="F51" s="15">
        <f t="shared" si="9"/>
        <v>0</v>
      </c>
      <c r="G51" s="15">
        <f t="shared" si="9"/>
        <v>0</v>
      </c>
      <c r="H51" s="15">
        <f t="shared" si="8"/>
        <v>0</v>
      </c>
    </row>
    <row r="52" spans="1:16" x14ac:dyDescent="0.15">
      <c r="A52" s="20" t="s">
        <v>54</v>
      </c>
      <c r="B52" s="22">
        <v>7670</v>
      </c>
      <c r="C52" s="15"/>
      <c r="D52" s="15">
        <f t="shared" si="9"/>
        <v>0</v>
      </c>
      <c r="E52" s="15">
        <f t="shared" si="9"/>
        <v>0</v>
      </c>
      <c r="F52" s="15">
        <f t="shared" si="9"/>
        <v>0</v>
      </c>
      <c r="G52" s="15">
        <f t="shared" si="9"/>
        <v>0</v>
      </c>
      <c r="H52" s="15">
        <f t="shared" si="8"/>
        <v>0</v>
      </c>
    </row>
    <row r="53" spans="1:16" ht="15.75" customHeight="1" x14ac:dyDescent="0.2">
      <c r="A53" s="35" t="s">
        <v>58</v>
      </c>
      <c r="B53" s="58"/>
      <c r="C53" s="14"/>
      <c r="D53" s="14"/>
      <c r="E53" s="14"/>
      <c r="F53" s="14"/>
      <c r="G53" s="14"/>
      <c r="H53" s="15"/>
      <c r="I53" s="14"/>
    </row>
    <row r="54" spans="1:16" ht="15.75" customHeight="1" x14ac:dyDescent="0.2">
      <c r="A54" s="57" t="s">
        <v>59</v>
      </c>
      <c r="B54" s="58"/>
      <c r="C54" s="14"/>
      <c r="D54" s="14"/>
      <c r="E54" s="14"/>
      <c r="F54" s="14"/>
      <c r="G54" s="14"/>
      <c r="H54" s="15">
        <f t="shared" si="8"/>
        <v>0</v>
      </c>
      <c r="I54" s="14"/>
    </row>
    <row r="55" spans="1:16" x14ac:dyDescent="0.15">
      <c r="A55" s="20" t="s">
        <v>60</v>
      </c>
      <c r="B55" s="22">
        <v>6600</v>
      </c>
      <c r="C55" s="15"/>
      <c r="D55" s="15">
        <f>C55*(1+Cost_of_Living_Adjustment)</f>
        <v>0</v>
      </c>
      <c r="E55" s="15">
        <f>D55*(1+Cost_of_Living_Adjustment)</f>
        <v>0</v>
      </c>
      <c r="F55" s="15">
        <f>E55*(1+Cost_of_Living_Adjustment)</f>
        <v>0</v>
      </c>
      <c r="G55" s="15">
        <f>F55*(1+Cost_of_Living_Adjustment)</f>
        <v>0</v>
      </c>
      <c r="H55" s="15">
        <f t="shared" si="8"/>
        <v>0</v>
      </c>
    </row>
    <row r="56" spans="1:16" x14ac:dyDescent="0.15">
      <c r="A56" s="20" t="s">
        <v>129</v>
      </c>
      <c r="B56" s="22">
        <v>6710</v>
      </c>
      <c r="C56" s="15"/>
      <c r="D56" s="15">
        <v>0</v>
      </c>
      <c r="E56" s="15">
        <v>0</v>
      </c>
      <c r="F56" s="15">
        <v>0</v>
      </c>
      <c r="G56" s="15">
        <v>0</v>
      </c>
      <c r="H56" s="15">
        <f t="shared" si="8"/>
        <v>0</v>
      </c>
    </row>
    <row r="57" spans="1:16" x14ac:dyDescent="0.15">
      <c r="A57" s="20" t="s">
        <v>130</v>
      </c>
      <c r="B57" s="22">
        <v>6750</v>
      </c>
      <c r="C57" s="15"/>
      <c r="D57" s="15">
        <v>0</v>
      </c>
      <c r="E57" s="15">
        <v>0</v>
      </c>
      <c r="F57" s="15">
        <v>0</v>
      </c>
      <c r="G57" s="15">
        <v>0</v>
      </c>
      <c r="H57" s="15">
        <f t="shared" si="8"/>
        <v>0</v>
      </c>
    </row>
    <row r="58" spans="1:16" x14ac:dyDescent="0.15">
      <c r="A58" s="20" t="s">
        <v>63</v>
      </c>
      <c r="B58" s="22" t="s">
        <v>64</v>
      </c>
      <c r="C58" s="15"/>
      <c r="D58" s="15">
        <f>C58*(1+Cost_of_Living_Adjustment)</f>
        <v>0</v>
      </c>
      <c r="E58" s="15">
        <f>D58*(1+Cost_of_Living_Adjustment)</f>
        <v>0</v>
      </c>
      <c r="F58" s="15">
        <f>E58*(1+Cost_of_Living_Adjustment)</f>
        <v>0</v>
      </c>
      <c r="G58" s="15">
        <f>F58*(1+Cost_of_Living_Adjustment)</f>
        <v>0</v>
      </c>
      <c r="H58" s="15">
        <f t="shared" si="8"/>
        <v>0</v>
      </c>
    </row>
    <row r="59" spans="1:16" ht="15.75" customHeight="1" x14ac:dyDescent="0.2">
      <c r="A59" s="57" t="s">
        <v>65</v>
      </c>
      <c r="B59" s="58"/>
      <c r="C59" s="14"/>
      <c r="D59" s="14"/>
      <c r="E59" s="14"/>
      <c r="F59" s="14"/>
      <c r="G59" s="14"/>
      <c r="H59" s="15"/>
      <c r="I59" s="14"/>
    </row>
    <row r="60" spans="1:16" ht="14.25" customHeight="1" x14ac:dyDescent="0.15">
      <c r="A60" s="20" t="s">
        <v>66</v>
      </c>
      <c r="B60" s="22">
        <v>8551</v>
      </c>
      <c r="C60" s="15"/>
      <c r="D60" s="15">
        <f t="shared" ref="D60:G61" si="10">C60*(1+Cost_of_Living_Adjustment)</f>
        <v>0</v>
      </c>
      <c r="E60" s="15">
        <f t="shared" si="10"/>
        <v>0</v>
      </c>
      <c r="F60" s="15">
        <f t="shared" si="10"/>
        <v>0</v>
      </c>
      <c r="G60" s="15">
        <f t="shared" si="10"/>
        <v>0</v>
      </c>
      <c r="H60" s="15">
        <f t="shared" si="8"/>
        <v>0</v>
      </c>
    </row>
    <row r="61" spans="1:16" ht="14.25" customHeight="1" x14ac:dyDescent="0.15">
      <c r="A61" s="20" t="s">
        <v>67</v>
      </c>
      <c r="B61" s="22">
        <v>8553</v>
      </c>
      <c r="C61" s="15"/>
      <c r="D61" s="15">
        <f t="shared" si="10"/>
        <v>0</v>
      </c>
      <c r="E61" s="15">
        <f t="shared" si="10"/>
        <v>0</v>
      </c>
      <c r="F61" s="15">
        <f t="shared" si="10"/>
        <v>0</v>
      </c>
      <c r="G61" s="15">
        <f t="shared" si="10"/>
        <v>0</v>
      </c>
      <c r="H61" s="15">
        <f t="shared" si="8"/>
        <v>0</v>
      </c>
    </row>
    <row r="62" spans="1:16" ht="14.25" customHeight="1" x14ac:dyDescent="0.15">
      <c r="A62" s="20" t="s">
        <v>68</v>
      </c>
      <c r="B62" s="22">
        <v>8554</v>
      </c>
      <c r="C62" s="15"/>
      <c r="D62" s="15">
        <v>0</v>
      </c>
      <c r="E62" s="15">
        <v>0</v>
      </c>
      <c r="F62" s="15">
        <v>0</v>
      </c>
      <c r="G62" s="15">
        <v>0</v>
      </c>
      <c r="H62" s="15">
        <f t="shared" si="8"/>
        <v>0</v>
      </c>
    </row>
    <row r="63" spans="1:16" ht="15" customHeight="1" x14ac:dyDescent="0.2">
      <c r="A63" s="57" t="s">
        <v>69</v>
      </c>
      <c r="B63" s="77" t="s">
        <v>64</v>
      </c>
      <c r="C63" s="15"/>
      <c r="D63" s="15">
        <v>0</v>
      </c>
      <c r="E63" s="15">
        <v>0</v>
      </c>
      <c r="F63" s="15">
        <v>0</v>
      </c>
      <c r="G63" s="15">
        <v>0</v>
      </c>
      <c r="H63" s="15">
        <f t="shared" si="8"/>
        <v>0</v>
      </c>
      <c r="I63" s="14"/>
    </row>
    <row r="64" spans="1:16" ht="15" customHeight="1" x14ac:dyDescent="0.2">
      <c r="A64" s="57" t="s">
        <v>70</v>
      </c>
      <c r="B64" s="77" t="s">
        <v>64</v>
      </c>
      <c r="C64" s="15"/>
      <c r="D64" s="15">
        <v>0</v>
      </c>
      <c r="E64" s="15">
        <v>0</v>
      </c>
      <c r="F64" s="15">
        <v>0</v>
      </c>
      <c r="G64" s="15">
        <v>0</v>
      </c>
      <c r="H64" s="15">
        <f t="shared" si="8"/>
        <v>0</v>
      </c>
      <c r="I64" s="14"/>
    </row>
    <row r="65" spans="1:17" s="11" customFormat="1" ht="16" x14ac:dyDescent="0.2">
      <c r="A65" s="17" t="s">
        <v>42</v>
      </c>
      <c r="B65" s="22"/>
      <c r="C65" s="15"/>
      <c r="D65" s="15"/>
      <c r="E65" s="15"/>
      <c r="F65" s="15"/>
      <c r="G65" s="15"/>
      <c r="H65" s="15"/>
      <c r="I65" s="14"/>
      <c r="Q65" s="21"/>
    </row>
    <row r="66" spans="1:17" s="11" customFormat="1" ht="16" x14ac:dyDescent="0.2">
      <c r="A66" s="20" t="s">
        <v>76</v>
      </c>
      <c r="B66" s="22">
        <v>6430</v>
      </c>
      <c r="C66" s="15"/>
      <c r="D66" s="15">
        <f t="shared" ref="D66:D73" si="11">C66*(1+Cost_of_Living_Adjustment)</f>
        <v>0</v>
      </c>
      <c r="E66" s="15">
        <f t="shared" ref="E66:E73" si="12">D66*(1+Cost_of_Living_Adjustment)</f>
        <v>0</v>
      </c>
      <c r="F66" s="15">
        <f>E66*(1+Cost_of_Living_Adjustment)</f>
        <v>0</v>
      </c>
      <c r="G66" s="15">
        <f>F66*(1+Cost_of_Living_Adjustment)</f>
        <v>0</v>
      </c>
      <c r="H66" s="15">
        <f t="shared" si="8"/>
        <v>0</v>
      </c>
      <c r="I66" s="14"/>
      <c r="Q66" s="21"/>
    </row>
    <row r="67" spans="1:17" s="11" customFormat="1" ht="16" x14ac:dyDescent="0.2">
      <c r="A67" s="20" t="s">
        <v>77</v>
      </c>
      <c r="B67" s="22">
        <v>6520</v>
      </c>
      <c r="C67" s="15"/>
      <c r="D67" s="15">
        <f t="shared" si="11"/>
        <v>0</v>
      </c>
      <c r="E67" s="15">
        <f t="shared" si="12"/>
        <v>0</v>
      </c>
      <c r="F67" s="15">
        <f>E67*(1+Cost_of_Living_Adjustment)</f>
        <v>0</v>
      </c>
      <c r="G67" s="15">
        <f>F67*(1+Cost_of_Living_Adjustment)</f>
        <v>0</v>
      </c>
      <c r="H67" s="15">
        <f t="shared" si="8"/>
        <v>0</v>
      </c>
      <c r="I67" s="14"/>
      <c r="Q67" s="21"/>
    </row>
    <row r="68" spans="1:17" s="11" customFormat="1" ht="16" x14ac:dyDescent="0.2">
      <c r="A68" s="20" t="s">
        <v>78</v>
      </c>
      <c r="B68" s="22">
        <v>7940</v>
      </c>
      <c r="C68" s="15"/>
      <c r="D68" s="15">
        <f t="shared" si="11"/>
        <v>0</v>
      </c>
      <c r="E68" s="15">
        <f t="shared" si="12"/>
        <v>0</v>
      </c>
      <c r="F68" s="15">
        <v>0</v>
      </c>
      <c r="G68" s="15">
        <v>0</v>
      </c>
      <c r="H68" s="15">
        <f t="shared" si="8"/>
        <v>0</v>
      </c>
      <c r="I68" s="14"/>
      <c r="Q68" s="21"/>
    </row>
    <row r="69" spans="1:17" s="11" customFormat="1" ht="16" x14ac:dyDescent="0.2">
      <c r="A69" s="20" t="s">
        <v>79</v>
      </c>
      <c r="B69" s="22">
        <v>7960</v>
      </c>
      <c r="C69" s="15"/>
      <c r="D69" s="15">
        <f t="shared" si="11"/>
        <v>0</v>
      </c>
      <c r="E69" s="15">
        <f t="shared" si="12"/>
        <v>0</v>
      </c>
      <c r="F69" s="15">
        <f t="shared" ref="F69:G73" si="13">E69*(1+Cost_of_Living_Adjustment)</f>
        <v>0</v>
      </c>
      <c r="G69" s="15">
        <f t="shared" si="13"/>
        <v>0</v>
      </c>
      <c r="H69" s="15">
        <f t="shared" si="8"/>
        <v>0</v>
      </c>
      <c r="I69" s="14"/>
      <c r="Q69" s="21"/>
    </row>
    <row r="70" spans="1:17" s="11" customFormat="1" ht="16" x14ac:dyDescent="0.2">
      <c r="A70" s="20" t="s">
        <v>80</v>
      </c>
      <c r="B70" s="22">
        <v>7980</v>
      </c>
      <c r="C70" s="15"/>
      <c r="D70" s="15">
        <f t="shared" si="11"/>
        <v>0</v>
      </c>
      <c r="E70" s="15">
        <f t="shared" si="12"/>
        <v>0</v>
      </c>
      <c r="F70" s="15">
        <f t="shared" si="13"/>
        <v>0</v>
      </c>
      <c r="G70" s="15">
        <f t="shared" si="13"/>
        <v>0</v>
      </c>
      <c r="H70" s="15">
        <f t="shared" si="8"/>
        <v>0</v>
      </c>
      <c r="I70" s="14"/>
      <c r="Q70" s="21"/>
    </row>
    <row r="71" spans="1:17" s="11" customFormat="1" ht="16" x14ac:dyDescent="0.2">
      <c r="A71" s="20" t="s">
        <v>81</v>
      </c>
      <c r="B71" s="22">
        <v>8030</v>
      </c>
      <c r="C71" s="15"/>
      <c r="D71" s="15">
        <f t="shared" si="11"/>
        <v>0</v>
      </c>
      <c r="E71" s="15">
        <f t="shared" si="12"/>
        <v>0</v>
      </c>
      <c r="F71" s="15">
        <f t="shared" si="13"/>
        <v>0</v>
      </c>
      <c r="G71" s="15">
        <f t="shared" si="13"/>
        <v>0</v>
      </c>
      <c r="H71" s="15">
        <f t="shared" si="8"/>
        <v>0</v>
      </c>
      <c r="I71" s="14"/>
      <c r="Q71" s="21"/>
    </row>
    <row r="72" spans="1:17" s="11" customFormat="1" ht="16" x14ac:dyDescent="0.2">
      <c r="A72" s="20" t="s">
        <v>82</v>
      </c>
      <c r="B72" s="22">
        <v>8260</v>
      </c>
      <c r="C72" s="15"/>
      <c r="D72" s="15">
        <f t="shared" si="11"/>
        <v>0</v>
      </c>
      <c r="E72" s="15">
        <f t="shared" si="12"/>
        <v>0</v>
      </c>
      <c r="F72" s="15">
        <f t="shared" si="13"/>
        <v>0</v>
      </c>
      <c r="G72" s="15">
        <f t="shared" si="13"/>
        <v>0</v>
      </c>
      <c r="H72" s="15">
        <f t="shared" si="8"/>
        <v>0</v>
      </c>
      <c r="I72" s="14"/>
      <c r="Q72" s="21"/>
    </row>
    <row r="73" spans="1:17" s="11" customFormat="1" ht="17" thickBot="1" x14ac:dyDescent="0.25">
      <c r="A73" s="20" t="s">
        <v>83</v>
      </c>
      <c r="B73" s="22">
        <v>8700</v>
      </c>
      <c r="C73" s="15"/>
      <c r="D73" s="15">
        <f t="shared" si="11"/>
        <v>0</v>
      </c>
      <c r="E73" s="15">
        <f t="shared" si="12"/>
        <v>0</v>
      </c>
      <c r="F73" s="15">
        <f t="shared" si="13"/>
        <v>0</v>
      </c>
      <c r="G73" s="15">
        <f t="shared" si="13"/>
        <v>0</v>
      </c>
      <c r="H73" s="15">
        <f t="shared" si="8"/>
        <v>0</v>
      </c>
      <c r="I73" s="14"/>
      <c r="Q73" s="21"/>
    </row>
    <row r="74" spans="1:17" s="11" customFormat="1" ht="17" thickTop="1" x14ac:dyDescent="0.2">
      <c r="B74" s="17" t="s">
        <v>84</v>
      </c>
      <c r="C74" s="13">
        <f t="shared" ref="C74:H74" si="14">SUM(C47:C73)</f>
        <v>0</v>
      </c>
      <c r="D74" s="13">
        <f t="shared" si="14"/>
        <v>0</v>
      </c>
      <c r="E74" s="13">
        <f t="shared" si="14"/>
        <v>0</v>
      </c>
      <c r="F74" s="13">
        <f t="shared" si="14"/>
        <v>0</v>
      </c>
      <c r="G74" s="13">
        <f t="shared" si="14"/>
        <v>0</v>
      </c>
      <c r="H74" s="13">
        <f t="shared" si="14"/>
        <v>0</v>
      </c>
      <c r="I74" s="14"/>
      <c r="Q74" s="47"/>
    </row>
    <row r="75" spans="1:17" s="11" customFormat="1" ht="7.5" customHeight="1" thickBot="1" x14ac:dyDescent="0.25">
      <c r="A75" s="20"/>
      <c r="B75" s="22"/>
      <c r="C75" s="15"/>
      <c r="D75" s="15"/>
      <c r="E75" s="15"/>
      <c r="F75" s="15"/>
      <c r="G75" s="15"/>
      <c r="H75" s="15"/>
      <c r="I75" s="14"/>
      <c r="Q75" s="21"/>
    </row>
    <row r="76" spans="1:17" s="11" customFormat="1" ht="17" thickTop="1" x14ac:dyDescent="0.2">
      <c r="B76" s="17" t="s">
        <v>86</v>
      </c>
      <c r="C76" s="13">
        <f t="shared" ref="C76:H76" si="15">C45+C74</f>
        <v>0</v>
      </c>
      <c r="D76" s="13">
        <f t="shared" si="15"/>
        <v>0</v>
      </c>
      <c r="E76" s="13">
        <f t="shared" si="15"/>
        <v>0</v>
      </c>
      <c r="F76" s="13">
        <f t="shared" si="15"/>
        <v>0</v>
      </c>
      <c r="G76" s="13">
        <f t="shared" si="15"/>
        <v>0</v>
      </c>
      <c r="H76" s="13">
        <f t="shared" si="15"/>
        <v>0</v>
      </c>
      <c r="I76" s="14"/>
      <c r="Q76" s="47"/>
    </row>
    <row r="77" spans="1:17" ht="16" x14ac:dyDescent="0.2">
      <c r="A77" s="11"/>
      <c r="B77" s="18" t="s">
        <v>131</v>
      </c>
      <c r="C77" s="2">
        <f>C76-C47-C48-C49-C66</f>
        <v>0</v>
      </c>
      <c r="D77" s="2">
        <f>D76-D47-D48-D49-D66</f>
        <v>0</v>
      </c>
      <c r="E77" s="2">
        <f>E76-E47-E48-E49-E66</f>
        <v>0</v>
      </c>
      <c r="F77" s="2">
        <f>F76-F47-F48-F49-F66</f>
        <v>0</v>
      </c>
      <c r="G77" s="2">
        <f>G76-G47-G48-G49-G66</f>
        <v>0</v>
      </c>
      <c r="H77" s="2">
        <f>SUM(C77:G77)</f>
        <v>0</v>
      </c>
      <c r="I77" s="11"/>
      <c r="Q77" s="47"/>
    </row>
    <row r="78" spans="1:17" ht="17" thickBot="1" x14ac:dyDescent="0.25">
      <c r="A78" s="17" t="s">
        <v>91</v>
      </c>
      <c r="B78" s="12">
        <v>8400</v>
      </c>
      <c r="C78" s="26">
        <f>(C77*$B$112)</f>
        <v>0</v>
      </c>
      <c r="D78" s="26">
        <f>(D77*$B$112)</f>
        <v>0</v>
      </c>
      <c r="E78" s="26">
        <f>(E77*$B$112)</f>
        <v>0</v>
      </c>
      <c r="F78" s="26">
        <f>(F77*$B$112)</f>
        <v>0</v>
      </c>
      <c r="G78" s="26">
        <f>(G77*$B$112)</f>
        <v>0</v>
      </c>
      <c r="H78" s="26">
        <f>SUM(C78:G78)</f>
        <v>0</v>
      </c>
      <c r="I78" s="16"/>
    </row>
    <row r="79" spans="1:17" ht="17" thickTop="1" x14ac:dyDescent="0.2">
      <c r="A79" s="11"/>
      <c r="B79" s="17" t="s">
        <v>16</v>
      </c>
      <c r="C79" s="13">
        <f t="shared" ref="C79:H79" si="16">C78+C76</f>
        <v>0</v>
      </c>
      <c r="D79" s="13">
        <f t="shared" si="16"/>
        <v>0</v>
      </c>
      <c r="E79" s="13">
        <f t="shared" si="16"/>
        <v>0</v>
      </c>
      <c r="F79" s="13">
        <f t="shared" si="16"/>
        <v>0</v>
      </c>
      <c r="G79" s="13">
        <f t="shared" si="16"/>
        <v>0</v>
      </c>
      <c r="H79" s="13">
        <f t="shared" si="16"/>
        <v>0</v>
      </c>
    </row>
    <row r="80" spans="1:17" x14ac:dyDescent="0.15">
      <c r="B80" s="20" t="s">
        <v>92</v>
      </c>
      <c r="C80" s="15"/>
      <c r="D80" s="15"/>
      <c r="E80" s="15"/>
      <c r="F80" s="15"/>
      <c r="G80" s="15"/>
      <c r="H80" s="15">
        <f>SUM(C80:G80)</f>
        <v>0</v>
      </c>
    </row>
    <row r="81" spans="1:8" x14ac:dyDescent="0.15">
      <c r="B81" s="20" t="s">
        <v>93</v>
      </c>
      <c r="C81" s="27">
        <f>C80-C79</f>
        <v>0</v>
      </c>
      <c r="D81" s="27">
        <f>D80-D79</f>
        <v>0</v>
      </c>
      <c r="E81" s="27">
        <f>E80-E79</f>
        <v>0</v>
      </c>
      <c r="F81" s="27">
        <f>F80-F79</f>
        <v>0</v>
      </c>
      <c r="G81" s="27">
        <f>G80-G79</f>
        <v>0</v>
      </c>
      <c r="H81" s="27">
        <f>SUM(C81:G81)</f>
        <v>0</v>
      </c>
    </row>
    <row r="82" spans="1:8" x14ac:dyDescent="0.15">
      <c r="B82" s="20" t="s">
        <v>94</v>
      </c>
      <c r="C82" s="15">
        <f>C81/(1+($B$112))</f>
        <v>0</v>
      </c>
      <c r="D82" s="15">
        <f>D81/(1+($B$112))</f>
        <v>0</v>
      </c>
      <c r="E82" s="15">
        <f>E81/(1+($B$112))</f>
        <v>0</v>
      </c>
      <c r="F82" s="15">
        <f>F81/(1+($B$112))</f>
        <v>0</v>
      </c>
      <c r="G82" s="15">
        <f>G81/(1+($B$112))</f>
        <v>0</v>
      </c>
      <c r="H82" s="15">
        <f>SUM(C82:G82)</f>
        <v>0</v>
      </c>
    </row>
    <row r="83" spans="1:8" x14ac:dyDescent="0.15">
      <c r="B83" s="20"/>
    </row>
    <row r="84" spans="1:8" x14ac:dyDescent="0.15">
      <c r="A84" s="21" t="s">
        <v>132</v>
      </c>
    </row>
    <row r="85" spans="1:8" x14ac:dyDescent="0.15">
      <c r="A85" s="21" t="s">
        <v>133</v>
      </c>
    </row>
    <row r="86" spans="1:8" x14ac:dyDescent="0.15">
      <c r="A86" s="23" t="s">
        <v>97</v>
      </c>
    </row>
    <row r="87" spans="1:8" x14ac:dyDescent="0.15">
      <c r="A87" s="23"/>
      <c r="E87" s="21" t="s">
        <v>97</v>
      </c>
    </row>
    <row r="88" spans="1:8" x14ac:dyDescent="0.15">
      <c r="A88" s="92" t="s">
        <v>98</v>
      </c>
      <c r="B88" s="50" t="s">
        <v>99</v>
      </c>
    </row>
    <row r="89" spans="1:8" ht="14" x14ac:dyDescent="0.15">
      <c r="A89" s="85" t="s">
        <v>100</v>
      </c>
      <c r="B89" s="28" t="s">
        <v>134</v>
      </c>
    </row>
    <row r="90" spans="1:8" x14ac:dyDescent="0.15">
      <c r="A90" s="86" t="s">
        <v>102</v>
      </c>
      <c r="B90" s="87">
        <v>45839</v>
      </c>
    </row>
    <row r="91" spans="1:8" x14ac:dyDescent="0.15">
      <c r="A91" s="88" t="s">
        <v>103</v>
      </c>
      <c r="B91" s="89">
        <v>46203</v>
      </c>
    </row>
    <row r="92" spans="1:8" x14ac:dyDescent="0.15">
      <c r="A92" s="90" t="s">
        <v>104</v>
      </c>
      <c r="B92" s="91">
        <v>0.22500000000000001</v>
      </c>
      <c r="D92" s="6"/>
    </row>
    <row r="93" spans="1:8" x14ac:dyDescent="0.15">
      <c r="A93" s="90" t="s">
        <v>105</v>
      </c>
      <c r="B93" s="91">
        <v>0.42699999999999999</v>
      </c>
    </row>
    <row r="94" spans="1:8" x14ac:dyDescent="0.15">
      <c r="A94" s="90" t="s">
        <v>106</v>
      </c>
      <c r="B94" s="91">
        <v>0.09</v>
      </c>
    </row>
    <row r="95" spans="1:8" x14ac:dyDescent="0.15">
      <c r="A95" s="94"/>
      <c r="B95" s="95"/>
    </row>
    <row r="96" spans="1:8" ht="16" x14ac:dyDescent="0.2">
      <c r="A96" s="94"/>
      <c r="D96" s="19"/>
    </row>
    <row r="97" spans="1:10" x14ac:dyDescent="0.15">
      <c r="A97" s="68" t="s">
        <v>107</v>
      </c>
      <c r="B97" s="96"/>
      <c r="C97" s="69"/>
    </row>
    <row r="98" spans="1:10" ht="16" x14ac:dyDescent="0.2">
      <c r="A98" s="97" t="s">
        <v>108</v>
      </c>
      <c r="B98" s="98"/>
      <c r="C98" s="71"/>
      <c r="E98" s="19"/>
      <c r="F98" s="19"/>
      <c r="G98" s="19"/>
      <c r="H98" s="19"/>
      <c r="I98" s="19"/>
      <c r="J98" s="19"/>
    </row>
    <row r="99" spans="1:10" x14ac:dyDescent="0.15">
      <c r="A99" s="99"/>
      <c r="B99" s="98"/>
      <c r="C99" s="71"/>
    </row>
    <row r="100" spans="1:10" x14ac:dyDescent="0.15">
      <c r="A100" s="70" t="s">
        <v>109</v>
      </c>
      <c r="B100" s="98"/>
      <c r="C100" s="71"/>
    </row>
    <row r="101" spans="1:10" x14ac:dyDescent="0.15">
      <c r="A101" s="99"/>
      <c r="B101" s="98"/>
      <c r="C101" s="71"/>
    </row>
    <row r="102" spans="1:10" x14ac:dyDescent="0.15">
      <c r="A102" s="70" t="s">
        <v>110</v>
      </c>
      <c r="B102" s="98"/>
      <c r="C102" s="71"/>
    </row>
    <row r="103" spans="1:10" x14ac:dyDescent="0.15">
      <c r="A103" s="100" t="s">
        <v>111</v>
      </c>
      <c r="B103" s="98"/>
      <c r="C103" s="71"/>
      <c r="H103" s="21" t="s">
        <v>97</v>
      </c>
    </row>
    <row r="104" spans="1:10" x14ac:dyDescent="0.15">
      <c r="A104" s="101" t="s">
        <v>112</v>
      </c>
      <c r="B104" s="102"/>
      <c r="C104" s="72"/>
    </row>
    <row r="105" spans="1:10" ht="16" x14ac:dyDescent="0.2">
      <c r="E105" s="19"/>
      <c r="F105" s="19"/>
      <c r="G105" s="19"/>
    </row>
    <row r="106" spans="1:10" ht="16" x14ac:dyDescent="0.2">
      <c r="A106" s="19"/>
      <c r="B106" s="19"/>
      <c r="C106" s="19"/>
      <c r="D106" s="19"/>
      <c r="E106" s="19"/>
      <c r="F106" s="19"/>
      <c r="G106" s="19"/>
    </row>
    <row r="107" spans="1:10" x14ac:dyDescent="0.15">
      <c r="A107" s="92" t="s">
        <v>113</v>
      </c>
      <c r="B107" s="50" t="s">
        <v>114</v>
      </c>
    </row>
    <row r="108" spans="1:10" x14ac:dyDescent="0.15">
      <c r="A108" s="85" t="s">
        <v>100</v>
      </c>
      <c r="B108" s="50" t="s">
        <v>115</v>
      </c>
      <c r="C108" s="22"/>
      <c r="D108" s="22"/>
      <c r="E108" s="22"/>
      <c r="F108" s="22"/>
      <c r="G108" s="22"/>
      <c r="H108" s="7"/>
    </row>
    <row r="109" spans="1:10" x14ac:dyDescent="0.15">
      <c r="A109" s="86" t="s">
        <v>102</v>
      </c>
      <c r="B109" s="87">
        <v>45839</v>
      </c>
      <c r="C109" s="51"/>
      <c r="D109" s="51"/>
      <c r="E109" s="51"/>
      <c r="F109" s="51"/>
      <c r="G109" s="51"/>
    </row>
    <row r="110" spans="1:10" x14ac:dyDescent="0.15">
      <c r="A110" s="93" t="s">
        <v>103</v>
      </c>
      <c r="B110" s="89">
        <v>46203</v>
      </c>
      <c r="C110" s="52"/>
      <c r="D110" s="52"/>
      <c r="E110" s="52"/>
      <c r="F110" s="52"/>
      <c r="G110" s="52"/>
    </row>
    <row r="111" spans="1:10" x14ac:dyDescent="0.15">
      <c r="A111" s="93"/>
      <c r="B111" s="89"/>
      <c r="C111" s="52"/>
      <c r="D111" s="52"/>
      <c r="E111" s="52"/>
      <c r="F111" s="52"/>
      <c r="G111" s="52"/>
    </row>
    <row r="112" spans="1:10" x14ac:dyDescent="0.15">
      <c r="A112" s="90" t="s">
        <v>116</v>
      </c>
      <c r="B112" s="91">
        <v>0.68500000000000005</v>
      </c>
      <c r="C112" s="54"/>
      <c r="D112" s="54"/>
      <c r="E112" s="54"/>
      <c r="F112" s="54"/>
      <c r="G112" s="54"/>
    </row>
    <row r="113" spans="1:7" x14ac:dyDescent="0.15">
      <c r="A113" s="90" t="s">
        <v>117</v>
      </c>
      <c r="B113" s="91">
        <v>0.34</v>
      </c>
      <c r="C113" s="54"/>
      <c r="D113" s="54"/>
      <c r="E113" s="54"/>
      <c r="F113" s="54"/>
      <c r="G113" s="54"/>
    </row>
    <row r="114" spans="1:7" x14ac:dyDescent="0.15">
      <c r="A114" s="90" t="s">
        <v>118</v>
      </c>
      <c r="B114" s="91">
        <v>0.26</v>
      </c>
      <c r="C114" s="54"/>
      <c r="D114" s="54"/>
      <c r="E114" s="54"/>
      <c r="F114" s="54"/>
      <c r="G114" s="54"/>
    </row>
    <row r="115" spans="1:7" x14ac:dyDescent="0.15">
      <c r="A115" s="90" t="s">
        <v>119</v>
      </c>
      <c r="B115" s="91">
        <v>0</v>
      </c>
      <c r="C115" s="81" t="s">
        <v>120</v>
      </c>
      <c r="D115" s="53"/>
      <c r="E115" s="53"/>
      <c r="F115" s="53"/>
      <c r="G115" s="53"/>
    </row>
  </sheetData>
  <hyperlinks>
    <hyperlink ref="A98" r:id="rId1" xr:uid="{EF467261-4DA0-AD40-8142-892C78F2A081}"/>
  </hyperlinks>
  <printOptions horizontalCentered="1" verticalCentered="1" gridLines="1"/>
  <pageMargins left="0.51" right="0.46" top="0.5" bottom="0.5" header="0.5" footer="0.5"/>
  <pageSetup scale="64" fitToWidth="2" orientation="portrait" r:id="rId2"/>
  <headerFooter alignWithMargins="0"/>
  <colBreaks count="1" manualBreakCount="1">
    <brk id="8" max="76" man="1"/>
  </colBreaks>
  <ignoredErrors>
    <ignoredError sqref="H47:H49 H56:H57 H62" formulaRange="1"/>
    <ignoredError sqref="D26:G26" formula="1"/>
  </ignoredError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19"/>
  <sheetViews>
    <sheetView zoomScaleNormal="100" workbookViewId="0">
      <selection activeCell="H1" sqref="H1"/>
    </sheetView>
  </sheetViews>
  <sheetFormatPr baseColWidth="10" defaultColWidth="8.6640625" defaultRowHeight="13" x14ac:dyDescent="0.15"/>
  <cols>
    <col min="1" max="1" width="43.83203125" style="21" customWidth="1"/>
    <col min="2" max="2" width="16" style="21" customWidth="1"/>
    <col min="3" max="3" width="12.33203125" style="21" bestFit="1" customWidth="1"/>
    <col min="4" max="7" width="10.5" style="21" bestFit="1" customWidth="1"/>
    <col min="8" max="8" width="12.83203125" style="21" customWidth="1"/>
    <col min="9" max="9" width="2.33203125" style="21" customWidth="1"/>
    <col min="10" max="10" width="28.5" customWidth="1"/>
    <col min="11" max="15" width="8.1640625" bestFit="1" customWidth="1"/>
    <col min="16" max="17" width="8.6640625" customWidth="1"/>
    <col min="18" max="16384" width="8.6640625" style="21"/>
  </cols>
  <sheetData>
    <row r="1" spans="1:17" s="3" customFormat="1" ht="23" x14ac:dyDescent="0.25">
      <c r="A1" s="29" t="s">
        <v>135</v>
      </c>
      <c r="G1" s="83" t="s">
        <v>1</v>
      </c>
      <c r="H1" s="82">
        <f>'Main+Summary'!H1</f>
        <v>45839</v>
      </c>
      <c r="J1"/>
      <c r="K1"/>
      <c r="L1"/>
      <c r="M1"/>
      <c r="N1"/>
      <c r="O1"/>
      <c r="P1"/>
      <c r="Q1"/>
    </row>
    <row r="2" spans="1:17" x14ac:dyDescent="0.15">
      <c r="A2" s="21" t="s">
        <v>136</v>
      </c>
      <c r="C2" s="84" t="s">
        <v>137</v>
      </c>
    </row>
    <row r="4" spans="1:17" x14ac:dyDescent="0.15">
      <c r="A4" s="24"/>
    </row>
    <row r="5" spans="1:17" ht="14" x14ac:dyDescent="0.15">
      <c r="A5" s="46" t="s">
        <v>138</v>
      </c>
      <c r="B5" s="43" t="s">
        <v>9</v>
      </c>
      <c r="C5" s="32">
        <f>'Main+Summary'!C12</f>
        <v>1</v>
      </c>
      <c r="D5" s="32">
        <f>'Main+Summary'!D12</f>
        <v>2</v>
      </c>
      <c r="E5" s="32">
        <f>'Main+Summary'!E12</f>
        <v>3</v>
      </c>
      <c r="F5" s="32">
        <f>'Main+Summary'!F12</f>
        <v>4</v>
      </c>
      <c r="G5" s="32">
        <f>'Main+Summary'!G12</f>
        <v>5</v>
      </c>
      <c r="J5" s="21"/>
      <c r="K5" s="21"/>
      <c r="L5" s="21"/>
      <c r="M5" s="21"/>
      <c r="N5" s="21"/>
      <c r="O5" s="21"/>
      <c r="P5" s="21"/>
      <c r="Q5" s="21"/>
    </row>
    <row r="6" spans="1:17" ht="14" x14ac:dyDescent="0.15">
      <c r="A6" s="44" t="s">
        <v>10</v>
      </c>
      <c r="B6" s="41" t="s">
        <v>11</v>
      </c>
      <c r="C6" s="48" t="str">
        <f>'Main+Summary'!C13</f>
        <v xml:space="preserve">enter </v>
      </c>
      <c r="D6" s="48"/>
      <c r="E6" s="48"/>
      <c r="F6" s="48"/>
      <c r="G6" s="48"/>
      <c r="H6" s="5"/>
      <c r="J6" s="1"/>
      <c r="K6" s="21"/>
      <c r="L6" s="21"/>
      <c r="M6" s="21"/>
      <c r="N6" s="21"/>
      <c r="O6" s="21"/>
      <c r="P6" s="21"/>
      <c r="Q6" s="21"/>
    </row>
    <row r="7" spans="1:17" s="7" customFormat="1" ht="14" x14ac:dyDescent="0.15">
      <c r="A7" s="45"/>
      <c r="B7" s="42" t="s">
        <v>13</v>
      </c>
      <c r="C7" s="49" t="str">
        <f>'Main+Summary'!C14</f>
        <v>dates</v>
      </c>
      <c r="D7" s="49"/>
      <c r="E7" s="49"/>
      <c r="F7" s="49"/>
      <c r="G7" s="49"/>
      <c r="I7" s="21"/>
      <c r="J7" s="8"/>
    </row>
    <row r="8" spans="1:17" s="7" customFormat="1" ht="17" thickBot="1" x14ac:dyDescent="0.25">
      <c r="A8" s="19"/>
      <c r="B8" s="37" t="s">
        <v>15</v>
      </c>
      <c r="C8" s="39"/>
      <c r="D8" s="40"/>
      <c r="E8" s="40"/>
      <c r="F8" s="40"/>
      <c r="G8" s="40"/>
      <c r="H8" s="28" t="s">
        <v>16</v>
      </c>
      <c r="I8" s="21"/>
      <c r="J8" s="8"/>
    </row>
    <row r="9" spans="1:17" ht="17" thickTop="1" x14ac:dyDescent="0.2">
      <c r="A9" s="19" t="s">
        <v>139</v>
      </c>
      <c r="B9" s="17"/>
      <c r="C9" s="30"/>
      <c r="D9" s="30"/>
      <c r="E9" s="30"/>
      <c r="F9" s="30"/>
      <c r="G9" s="30"/>
      <c r="H9" s="13"/>
      <c r="I9" s="14"/>
    </row>
    <row r="10" spans="1:17" ht="16" x14ac:dyDescent="0.2">
      <c r="A10" s="17" t="s">
        <v>140</v>
      </c>
      <c r="B10" s="22" t="s">
        <v>141</v>
      </c>
      <c r="C10" s="15"/>
      <c r="D10" s="15">
        <f>C10*(1+Cost_of_Living_Adjustment)</f>
        <v>0</v>
      </c>
      <c r="E10" s="15">
        <f>D10*(1+Cost_of_Living_Adjustment)</f>
        <v>0</v>
      </c>
      <c r="F10" s="15">
        <f>E10*(1+Cost_of_Living_Adjustment)</f>
        <v>0</v>
      </c>
      <c r="G10" s="15">
        <f>F10*(1+Cost_of_Living_Adjustment)</f>
        <v>0</v>
      </c>
      <c r="H10" s="15">
        <f>SUM(C10:G10)</f>
        <v>0</v>
      </c>
      <c r="I10" s="14"/>
    </row>
    <row r="11" spans="1:17" ht="16" x14ac:dyDescent="0.2">
      <c r="A11" s="17" t="s">
        <v>142</v>
      </c>
      <c r="B11" s="22" t="s">
        <v>143</v>
      </c>
      <c r="C11" s="15"/>
      <c r="D11" s="15">
        <f t="shared" ref="D11:G13" si="0">C11*(1+Cost_of_Living_Adjustment)</f>
        <v>0</v>
      </c>
      <c r="E11" s="15">
        <f t="shared" si="0"/>
        <v>0</v>
      </c>
      <c r="F11" s="15">
        <f t="shared" si="0"/>
        <v>0</v>
      </c>
      <c r="G11" s="15">
        <f t="shared" si="0"/>
        <v>0</v>
      </c>
      <c r="H11" s="15">
        <f>SUM(C11:G11)</f>
        <v>0</v>
      </c>
    </row>
    <row r="12" spans="1:17" ht="16" x14ac:dyDescent="0.2">
      <c r="A12" s="17" t="s">
        <v>144</v>
      </c>
      <c r="B12" s="22">
        <v>8641</v>
      </c>
      <c r="C12" s="15"/>
      <c r="D12" s="15">
        <f t="shared" si="0"/>
        <v>0</v>
      </c>
      <c r="E12" s="15">
        <f t="shared" si="0"/>
        <v>0</v>
      </c>
      <c r="F12" s="15">
        <f t="shared" si="0"/>
        <v>0</v>
      </c>
      <c r="G12" s="15">
        <f t="shared" si="0"/>
        <v>0</v>
      </c>
      <c r="H12" s="15">
        <f>SUM(C12:G12)</f>
        <v>0</v>
      </c>
    </row>
    <row r="13" spans="1:17" ht="17" thickBot="1" x14ac:dyDescent="0.25">
      <c r="A13" s="17" t="s">
        <v>145</v>
      </c>
      <c r="B13" s="22" t="s">
        <v>141</v>
      </c>
      <c r="C13" s="15"/>
      <c r="D13" s="15">
        <f t="shared" si="0"/>
        <v>0</v>
      </c>
      <c r="E13" s="15">
        <f t="shared" si="0"/>
        <v>0</v>
      </c>
      <c r="F13" s="15">
        <f t="shared" si="0"/>
        <v>0</v>
      </c>
      <c r="G13" s="15">
        <f t="shared" si="0"/>
        <v>0</v>
      </c>
      <c r="H13" s="15">
        <f>SUM(C13:G13)</f>
        <v>0</v>
      </c>
    </row>
    <row r="14" spans="1:17" s="11" customFormat="1" ht="17" thickTop="1" x14ac:dyDescent="0.2">
      <c r="B14" s="17" t="s">
        <v>146</v>
      </c>
      <c r="C14" s="13">
        <f t="shared" ref="C14:H14" si="1">SUM(C10:C13)</f>
        <v>0</v>
      </c>
      <c r="D14" s="13">
        <f t="shared" si="1"/>
        <v>0</v>
      </c>
      <c r="E14" s="13">
        <f t="shared" si="1"/>
        <v>0</v>
      </c>
      <c r="F14" s="13">
        <f t="shared" si="1"/>
        <v>0</v>
      </c>
      <c r="G14" s="13">
        <f t="shared" si="1"/>
        <v>0</v>
      </c>
      <c r="H14" s="13">
        <f t="shared" si="1"/>
        <v>0</v>
      </c>
      <c r="I14" s="14"/>
      <c r="J14"/>
      <c r="K14"/>
      <c r="L14"/>
      <c r="M14"/>
      <c r="N14"/>
      <c r="O14"/>
      <c r="P14"/>
      <c r="Q14"/>
    </row>
    <row r="15" spans="1:17" ht="17" thickBot="1" x14ac:dyDescent="0.25">
      <c r="A15" s="17" t="s">
        <v>147</v>
      </c>
      <c r="B15" s="12">
        <v>8400</v>
      </c>
      <c r="C15" s="31" t="s">
        <v>148</v>
      </c>
      <c r="D15" s="31" t="s">
        <v>148</v>
      </c>
      <c r="E15" s="31" t="s">
        <v>148</v>
      </c>
      <c r="F15" s="31" t="s">
        <v>148</v>
      </c>
      <c r="G15" s="31" t="s">
        <v>148</v>
      </c>
      <c r="H15" s="26" t="s">
        <v>148</v>
      </c>
      <c r="I15" s="11"/>
    </row>
    <row r="16" spans="1:17" ht="17" thickTop="1" x14ac:dyDescent="0.2">
      <c r="A16" s="11"/>
      <c r="B16" s="17" t="s">
        <v>16</v>
      </c>
      <c r="C16" s="13">
        <f t="shared" ref="C16:H16" si="2">C14</f>
        <v>0</v>
      </c>
      <c r="D16" s="13">
        <f t="shared" si="2"/>
        <v>0</v>
      </c>
      <c r="E16" s="13">
        <f t="shared" si="2"/>
        <v>0</v>
      </c>
      <c r="F16" s="13">
        <f t="shared" si="2"/>
        <v>0</v>
      </c>
      <c r="G16" s="13">
        <f t="shared" si="2"/>
        <v>0</v>
      </c>
      <c r="H16" s="13">
        <f t="shared" si="2"/>
        <v>0</v>
      </c>
      <c r="I16" s="16"/>
    </row>
    <row r="17" spans="2:8" x14ac:dyDescent="0.15">
      <c r="B17" s="20" t="s">
        <v>92</v>
      </c>
      <c r="C17" s="15"/>
      <c r="D17" s="15"/>
      <c r="E17" s="15"/>
      <c r="F17" s="15"/>
      <c r="G17" s="15"/>
      <c r="H17" s="15">
        <f>SUM(C17:G17)</f>
        <v>0</v>
      </c>
    </row>
    <row r="18" spans="2:8" x14ac:dyDescent="0.15">
      <c r="B18" s="20" t="s">
        <v>93</v>
      </c>
      <c r="C18" s="27">
        <f>C17-C16</f>
        <v>0</v>
      </c>
      <c r="D18" s="27">
        <f>D17-D16</f>
        <v>0</v>
      </c>
      <c r="E18" s="27">
        <f>E17-E16</f>
        <v>0</v>
      </c>
      <c r="F18" s="27">
        <f>F17-F16</f>
        <v>0</v>
      </c>
      <c r="G18" s="27">
        <f>G17-G16</f>
        <v>0</v>
      </c>
      <c r="H18" s="27">
        <f>SUM(C18:G18)</f>
        <v>0</v>
      </c>
    </row>
    <row r="19" spans="2:8" x14ac:dyDescent="0.15">
      <c r="B19" s="20"/>
    </row>
  </sheetData>
  <phoneticPr fontId="0" type="noConversion"/>
  <hyperlinks>
    <hyperlink ref="C2" r:id="rId1" location="IIC2gv" xr:uid="{00000000-0004-0000-0200-000000000000}"/>
  </hyperlinks>
  <printOptions horizontalCentered="1" verticalCentered="1" gridLines="1"/>
  <pageMargins left="0.51" right="0.46" top="0.5" bottom="0.5" header="0.5" footer="0.5"/>
  <pageSetup scale="78" orientation="portrait" r:id="rId2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F5AC2D4F2DD34B8BC86EF901B60344" ma:contentTypeVersion="17" ma:contentTypeDescription="Create a new document." ma:contentTypeScope="" ma:versionID="aa33f833aab6ed539d9751efbb221a5e">
  <xsd:schema xmlns:xsd="http://www.w3.org/2001/XMLSchema" xmlns:xs="http://www.w3.org/2001/XMLSchema" xmlns:p="http://schemas.microsoft.com/office/2006/metadata/properties" xmlns:ns2="2d86db95-4496-4882-acc8-53aefecf5346" xmlns:ns3="770ddd14-433f-42a6-b9cd-658ec3994f85" targetNamespace="http://schemas.microsoft.com/office/2006/metadata/properties" ma:root="true" ma:fieldsID="67d7d957f96845f8b3514c3bfa3e9b62" ns2:_="" ns3:_="">
    <xsd:import namespace="2d86db95-4496-4882-acc8-53aefecf5346"/>
    <xsd:import namespace="770ddd14-433f-42a6-b9cd-658ec3994f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6db95-4496-4882-acc8-53aefecf53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a8107521-1385-498b-8889-bf2cd8dee38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23" nillable="true" ma:displayName="Sign-off status" ma:internalName="Sign_x002d_off_x0020_status">
      <xsd:simpleType>
        <xsd:restriction base="dms:Text"/>
      </xsd:simple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0ddd14-433f-42a6-b9cd-658ec3994f8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7756b8fa-1048-4946-b93c-8e7ea4fc7962}" ma:internalName="TaxCatchAll" ma:showField="CatchAllData" ma:web="770ddd14-433f-42a6-b9cd-658ec3994f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70ddd14-433f-42a6-b9cd-658ec3994f85" xsi:nil="true"/>
    <lcf76f155ced4ddcb4097134ff3c332f xmlns="2d86db95-4496-4882-acc8-53aefecf5346">
      <Terms xmlns="http://schemas.microsoft.com/office/infopath/2007/PartnerControls"/>
    </lcf76f155ced4ddcb4097134ff3c332f>
    <SharedWithUsers xmlns="770ddd14-433f-42a6-b9cd-658ec3994f85">
      <UserInfo>
        <DisplayName>Bosch, Roanne</DisplayName>
        <AccountId>36</AccountId>
        <AccountType/>
      </UserInfo>
    </SharedWithUsers>
    <_Flow_SignoffStatus xmlns="2d86db95-4496-4882-acc8-53aefecf5346" xsi:nil="true"/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1EFAF30-2BEB-4763-8E3F-BFC471793A40}"/>
</file>

<file path=customXml/itemProps2.xml><?xml version="1.0" encoding="utf-8"?>
<ds:datastoreItem xmlns:ds="http://schemas.openxmlformats.org/officeDocument/2006/customXml" ds:itemID="{25BCDA26-C2F8-4BA4-AB19-D72B275DEA6D}">
  <ds:schemaRefs>
    <ds:schemaRef ds:uri="75bd601b-9ffe-44b2-945e-59fc5b929a4b"/>
    <ds:schemaRef ds:uri="http://purl.org/dc/terms/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3f469f64-8c7c-406c-97e0-d15e040656b3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0DC29B2-1CEB-4D11-92F7-422CCD8E7C12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1382AE41-6A51-4F50-BAB4-D773CC046B0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Main+Summary</vt:lpstr>
      <vt:lpstr>Part-of </vt:lpstr>
      <vt:lpstr>Participant Support</vt:lpstr>
      <vt:lpstr>'Part-of '!Cost_of_Living_Adjustment</vt:lpstr>
      <vt:lpstr>Cost_of_Living_Adjustment</vt:lpstr>
      <vt:lpstr>'Main+Summary'!Print_Area</vt:lpstr>
      <vt:lpstr>'Part-of '!Print_Area</vt:lpstr>
      <vt:lpstr>'Participant Support'!Print_Area</vt:lpstr>
    </vt:vector>
  </TitlesOfParts>
  <Manager/>
  <Company>FAS Research Administration 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Jennifer Lech</dc:creator>
  <cp:keywords/>
  <dc:description/>
  <cp:lastModifiedBy>Matejek-Morris, Jimmy</cp:lastModifiedBy>
  <cp:revision/>
  <dcterms:created xsi:type="dcterms:W3CDTF">2003-08-28T19:24:34Z</dcterms:created>
  <dcterms:modified xsi:type="dcterms:W3CDTF">2025-08-06T20:39:36Z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0x010100BBF5AC2D4F2DD34B8BC86EF901B60344</vt:lpwstr>
  </property>
  <property fmtid="{D5CDD505-2E9C-101B-9397-08002B2CF9AE}" pid="3" name="Is_Collaboration_Space_Locked">
    <vt:lpwstr/>
  </property>
  <property fmtid="{D5CDD505-2E9C-101B-9397-08002B2CF9AE}" pid="4" name="Math_Settings">
    <vt:lpwstr/>
  </property>
  <property fmtid="{D5CDD505-2E9C-101B-9397-08002B2CF9AE}" pid="5" name="Members">
    <vt:lpwstr/>
  </property>
  <property fmtid="{D5CDD505-2E9C-101B-9397-08002B2CF9AE}" pid="6" name="Distribution_Groups">
    <vt:lpwstr/>
  </property>
  <property fmtid="{D5CDD505-2E9C-101B-9397-08002B2CF9AE}" pid="7" name="Invited_Leaders">
    <vt:lpwstr/>
  </property>
  <property fmtid="{D5CDD505-2E9C-101B-9397-08002B2CF9AE}" pid="8" name="IsNotebookLocked">
    <vt:lpwstr/>
  </property>
  <property fmtid="{D5CDD505-2E9C-101B-9397-08002B2CF9AE}" pid="9" name="NotebookType">
    <vt:lpwstr/>
  </property>
  <property fmtid="{D5CDD505-2E9C-101B-9397-08002B2CF9AE}" pid="10" name="TeamsChannelId">
    <vt:lpwstr/>
  </property>
  <property fmtid="{D5CDD505-2E9C-101B-9397-08002B2CF9AE}" pid="11" name="FolderType">
    <vt:lpwstr/>
  </property>
  <property fmtid="{D5CDD505-2E9C-101B-9397-08002B2CF9AE}" pid="12" name="Owner">
    <vt:lpwstr/>
  </property>
  <property fmtid="{D5CDD505-2E9C-101B-9397-08002B2CF9AE}" pid="13" name="Leaders">
    <vt:lpwstr/>
  </property>
  <property fmtid="{D5CDD505-2E9C-101B-9397-08002B2CF9AE}" pid="14" name="LMS_Mappings">
    <vt:lpwstr/>
  </property>
  <property fmtid="{D5CDD505-2E9C-101B-9397-08002B2CF9AE}" pid="15" name="Has_Leaders_Only_SectionGroup">
    <vt:lpwstr/>
  </property>
  <property fmtid="{D5CDD505-2E9C-101B-9397-08002B2CF9AE}" pid="16" name="AppVersion">
    <vt:lpwstr/>
  </property>
  <property fmtid="{D5CDD505-2E9C-101B-9397-08002B2CF9AE}" pid="17" name="DefaultSectionNames">
    <vt:lpwstr/>
  </property>
  <property fmtid="{D5CDD505-2E9C-101B-9397-08002B2CF9AE}" pid="18" name="Invited_Members">
    <vt:lpwstr/>
  </property>
  <property fmtid="{D5CDD505-2E9C-101B-9397-08002B2CF9AE}" pid="19" name="Templates">
    <vt:lpwstr/>
  </property>
  <property fmtid="{D5CDD505-2E9C-101B-9397-08002B2CF9AE}" pid="20" name="Member_Groups">
    <vt:lpwstr/>
  </property>
  <property fmtid="{D5CDD505-2E9C-101B-9397-08002B2CF9AE}" pid="21" name="Self_Registration_Enabled">
    <vt:lpwstr/>
  </property>
  <property fmtid="{D5CDD505-2E9C-101B-9397-08002B2CF9AE}" pid="22" name="CultureName">
    <vt:lpwstr/>
  </property>
  <property fmtid="{D5CDD505-2E9C-101B-9397-08002B2CF9AE}" pid="23" name="display_urn:schemas-microsoft-com:office:office#SharedWithUsers">
    <vt:lpwstr>Bosch, Roanne</vt:lpwstr>
  </property>
  <property fmtid="{D5CDD505-2E9C-101B-9397-08002B2CF9AE}" pid="24" name="SharedWithUsers">
    <vt:lpwstr>36;#Bosch, Roanne</vt:lpwstr>
  </property>
  <property fmtid="{D5CDD505-2E9C-101B-9397-08002B2CF9AE}" pid="25" name="MediaServiceImageTags">
    <vt:lpwstr/>
  </property>
</Properties>
</file>