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khz694/Desktop/"/>
    </mc:Choice>
  </mc:AlternateContent>
  <xr:revisionPtr revIDLastSave="0" documentId="13_ncr:1_{34099434-278D-AB46-97AD-E36E136D6CA1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Main+Summary" sheetId="1" r:id="rId1"/>
    <sheet name="Part-of" sheetId="6" r:id="rId2"/>
    <sheet name="Participant Support" sheetId="2" r:id="rId3"/>
  </sheets>
  <definedNames>
    <definedName name="Cost_of_Living_Adjustment" localSheetId="1">'Part-of'!$B$8</definedName>
    <definedName name="Cost_of_Living_Adjustment">'Main+Summary'!$B$9</definedName>
    <definedName name="NoMosEarliestHUFY" localSheetId="1">'Part-of'!#REF!</definedName>
    <definedName name="NoMosEarliestHUFY" localSheetId="2">'Participant Support'!#REF!</definedName>
    <definedName name="NoMosEarliestHUFY">'Main+Summary'!#REF!</definedName>
    <definedName name="NoMosSecondHUFY" localSheetId="1">'Part-of'!#REF!</definedName>
    <definedName name="NoMosSecondHUFY" localSheetId="2">'Participant Support'!#REF!</definedName>
    <definedName name="NoMosSecondHUFY">'Main+Summary'!#REF!</definedName>
    <definedName name="notuseable">#REF!</definedName>
    <definedName name="_xlnm.Print_Area" localSheetId="0">'Main+Summary'!$A$1:$Q$100</definedName>
    <definedName name="_xlnm.Print_Area" localSheetId="1">'Part-of'!$A$1:$Q$87</definedName>
    <definedName name="_xlnm.Print_Area" localSheetId="2">'Participant Support'!$A$1:$H$33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D30" i="6"/>
  <c r="E30" i="6"/>
  <c r="F30" i="6"/>
  <c r="G30" i="6"/>
  <c r="D31" i="1"/>
  <c r="E31" i="1" s="1"/>
  <c r="F31" i="1" s="1"/>
  <c r="G31" i="1" s="1"/>
  <c r="H31" i="1" s="1"/>
  <c r="C36" i="1"/>
  <c r="C37" i="1" s="1"/>
  <c r="C19" i="1"/>
  <c r="C20" i="1" s="1"/>
  <c r="C40" i="1"/>
  <c r="C41" i="1" s="1"/>
  <c r="C32" i="1"/>
  <c r="C33" i="1" s="1"/>
  <c r="C23" i="1"/>
  <c r="C24" i="1" s="1"/>
  <c r="C35" i="6"/>
  <c r="C36" i="6" s="1"/>
  <c r="C31" i="6"/>
  <c r="C32" i="6" s="1"/>
  <c r="C22" i="6"/>
  <c r="C23" i="6" s="1"/>
  <c r="C18" i="6"/>
  <c r="C19" i="6" s="1"/>
  <c r="C39" i="6"/>
  <c r="C40" i="6" s="1"/>
  <c r="C27" i="6"/>
  <c r="C47" i="6"/>
  <c r="C51" i="6"/>
  <c r="C58" i="6"/>
  <c r="C64" i="6"/>
  <c r="C28" i="1"/>
  <c r="C48" i="1"/>
  <c r="C52" i="1"/>
  <c r="C26" i="2"/>
  <c r="C28" i="2"/>
  <c r="C54" i="1"/>
  <c r="C61" i="1"/>
  <c r="C76" i="1"/>
  <c r="C67" i="1"/>
  <c r="H1" i="2"/>
  <c r="B7" i="6"/>
  <c r="B6" i="6"/>
  <c r="B5" i="6"/>
  <c r="B4" i="6"/>
  <c r="D54" i="6"/>
  <c r="E54" i="6" s="1"/>
  <c r="D57" i="6"/>
  <c r="E57" i="6"/>
  <c r="F57" i="6"/>
  <c r="G57" i="6" s="1"/>
  <c r="G47" i="6"/>
  <c r="D49" i="6"/>
  <c r="E49" i="6"/>
  <c r="F49" i="6"/>
  <c r="G49" i="6"/>
  <c r="D50" i="6"/>
  <c r="E50" i="6" s="1"/>
  <c r="D69" i="6"/>
  <c r="E69" i="6"/>
  <c r="F69" i="6"/>
  <c r="G69" i="6"/>
  <c r="D70" i="6"/>
  <c r="E70" i="6" s="1"/>
  <c r="D71" i="6"/>
  <c r="E71" i="6"/>
  <c r="F71" i="6"/>
  <c r="G71" i="6"/>
  <c r="D72" i="6"/>
  <c r="E72" i="6" s="1"/>
  <c r="D61" i="6"/>
  <c r="E61" i="6"/>
  <c r="F61" i="6"/>
  <c r="G61" i="6"/>
  <c r="D62" i="6"/>
  <c r="E62" i="6" s="1"/>
  <c r="D73" i="6"/>
  <c r="E73" i="6"/>
  <c r="F73" i="6"/>
  <c r="G73" i="6" s="1"/>
  <c r="D74" i="6"/>
  <c r="E74" i="6" s="1"/>
  <c r="D75" i="6"/>
  <c r="E75" i="6"/>
  <c r="F75" i="6"/>
  <c r="G75" i="6" s="1"/>
  <c r="D76" i="6"/>
  <c r="E76" i="6" s="1"/>
  <c r="D17" i="6"/>
  <c r="D18" i="6" s="1"/>
  <c r="D21" i="6"/>
  <c r="E21" i="6" s="1"/>
  <c r="E22" i="6" s="1"/>
  <c r="D29" i="6"/>
  <c r="D34" i="6"/>
  <c r="E34" i="6" s="1"/>
  <c r="E35" i="6" s="1"/>
  <c r="D38" i="6"/>
  <c r="D39" i="6" s="1"/>
  <c r="D25" i="6"/>
  <c r="E25" i="6" s="1"/>
  <c r="D78" i="1"/>
  <c r="E78" i="1" s="1"/>
  <c r="G48" i="1"/>
  <c r="D50" i="1"/>
  <c r="E50" i="1" s="1"/>
  <c r="F50" i="1" s="1"/>
  <c r="G50" i="1" s="1"/>
  <c r="D51" i="1"/>
  <c r="E51" i="1" s="1"/>
  <c r="D21" i="2"/>
  <c r="E21" i="2" s="1"/>
  <c r="F21" i="2" s="1"/>
  <c r="D22" i="2"/>
  <c r="E22" i="2" s="1"/>
  <c r="D23" i="2"/>
  <c r="E23" i="2" s="1"/>
  <c r="F23" i="2" s="1"/>
  <c r="G23" i="2" s="1"/>
  <c r="D24" i="2"/>
  <c r="E24" i="2" s="1"/>
  <c r="D25" i="2"/>
  <c r="E25" i="2" s="1"/>
  <c r="F25" i="2" s="1"/>
  <c r="G25" i="2" s="1"/>
  <c r="D57" i="1"/>
  <c r="E57" i="1" s="1"/>
  <c r="F57" i="1" s="1"/>
  <c r="G57" i="1" s="1"/>
  <c r="D60" i="1"/>
  <c r="E60" i="1" s="1"/>
  <c r="F60" i="1" s="1"/>
  <c r="G76" i="1"/>
  <c r="D79" i="1"/>
  <c r="E79" i="1" s="1"/>
  <c r="F79" i="1" s="1"/>
  <c r="G79" i="1" s="1"/>
  <c r="D80" i="1"/>
  <c r="E80" i="1" s="1"/>
  <c r="D81" i="1"/>
  <c r="E81" i="1" s="1"/>
  <c r="F81" i="1" s="1"/>
  <c r="G81" i="1" s="1"/>
  <c r="D64" i="1"/>
  <c r="E64" i="1" s="1"/>
  <c r="D65" i="1"/>
  <c r="E65" i="1" s="1"/>
  <c r="F65" i="1" s="1"/>
  <c r="G65" i="1" s="1"/>
  <c r="D82" i="1"/>
  <c r="E82" i="1" s="1"/>
  <c r="F82" i="1" s="1"/>
  <c r="D83" i="1"/>
  <c r="E83" i="1" s="1"/>
  <c r="D84" i="1"/>
  <c r="E84" i="1" s="1"/>
  <c r="F84" i="1" s="1"/>
  <c r="D85" i="1"/>
  <c r="E85" i="1" s="1"/>
  <c r="D18" i="1"/>
  <c r="E18" i="1" s="1"/>
  <c r="E19" i="1" s="1"/>
  <c r="E20" i="1" s="1"/>
  <c r="D35" i="1"/>
  <c r="E35" i="1" s="1"/>
  <c r="E36" i="1" s="1"/>
  <c r="D22" i="1"/>
  <c r="E22" i="1" s="1"/>
  <c r="E23" i="1" s="1"/>
  <c r="D26" i="1"/>
  <c r="E26" i="1" s="1"/>
  <c r="D30" i="1"/>
  <c r="D39" i="1"/>
  <c r="E39" i="1" s="1"/>
  <c r="E40" i="1" s="1"/>
  <c r="F47" i="6"/>
  <c r="F48" i="1"/>
  <c r="F76" i="1"/>
  <c r="E47" i="6"/>
  <c r="E48" i="1"/>
  <c r="E76" i="1"/>
  <c r="D58" i="6"/>
  <c r="D47" i="6"/>
  <c r="D64" i="6"/>
  <c r="D48" i="1"/>
  <c r="D52" i="1"/>
  <c r="D76" i="1"/>
  <c r="B9" i="2"/>
  <c r="B8" i="2"/>
  <c r="B7" i="2"/>
  <c r="B6" i="2"/>
  <c r="B5" i="2"/>
  <c r="H83" i="6"/>
  <c r="H67" i="6"/>
  <c r="H66" i="6"/>
  <c r="H63" i="6"/>
  <c r="H56" i="6"/>
  <c r="H55" i="6"/>
  <c r="H46" i="6"/>
  <c r="H45" i="6"/>
  <c r="H44" i="6"/>
  <c r="H45" i="1"/>
  <c r="H46" i="1"/>
  <c r="H47" i="1"/>
  <c r="H58" i="1"/>
  <c r="H59" i="1"/>
  <c r="H66" i="1"/>
  <c r="H69" i="1"/>
  <c r="H70" i="1"/>
  <c r="H72" i="1"/>
  <c r="H73" i="1"/>
  <c r="H74" i="1"/>
  <c r="H75" i="1"/>
  <c r="D16" i="2"/>
  <c r="E16" i="2"/>
  <c r="F16" i="2"/>
  <c r="G16" i="2"/>
  <c r="C18" i="2"/>
  <c r="C17" i="2"/>
  <c r="C16" i="2"/>
  <c r="H29" i="2"/>
  <c r="H96" i="1"/>
  <c r="H90" i="1"/>
  <c r="C30" i="2"/>
  <c r="H30" i="6" l="1"/>
  <c r="E29" i="6"/>
  <c r="E30" i="1"/>
  <c r="H71" i="6"/>
  <c r="H69" i="6"/>
  <c r="C77" i="6"/>
  <c r="E38" i="6"/>
  <c r="E39" i="6" s="1"/>
  <c r="E40" i="6" s="1"/>
  <c r="D35" i="6"/>
  <c r="D36" i="6" s="1"/>
  <c r="D31" i="6"/>
  <c r="D32" i="6" s="1"/>
  <c r="D22" i="6"/>
  <c r="D23" i="6" s="1"/>
  <c r="D40" i="1"/>
  <c r="D41" i="1" s="1"/>
  <c r="D32" i="1"/>
  <c r="D33" i="1" s="1"/>
  <c r="D19" i="1"/>
  <c r="D20" i="1" s="1"/>
  <c r="D23" i="1"/>
  <c r="D24" i="1" s="1"/>
  <c r="D36" i="1"/>
  <c r="D37" i="1" s="1"/>
  <c r="F38" i="6"/>
  <c r="F25" i="6"/>
  <c r="E27" i="6"/>
  <c r="D27" i="6"/>
  <c r="F21" i="6"/>
  <c r="F22" i="6" s="1"/>
  <c r="E23" i="6"/>
  <c r="E17" i="6"/>
  <c r="F17" i="6" s="1"/>
  <c r="G17" i="6" s="1"/>
  <c r="H75" i="6"/>
  <c r="E64" i="6"/>
  <c r="F76" i="6"/>
  <c r="G76" i="6" s="1"/>
  <c r="F62" i="6"/>
  <c r="G62" i="6" s="1"/>
  <c r="G64" i="6" s="1"/>
  <c r="F54" i="6"/>
  <c r="E58" i="6"/>
  <c r="F74" i="6"/>
  <c r="G74" i="6" s="1"/>
  <c r="F29" i="6"/>
  <c r="F70" i="6"/>
  <c r="G70" i="6" s="1"/>
  <c r="H70" i="6"/>
  <c r="F72" i="6"/>
  <c r="G72" i="6" s="1"/>
  <c r="H73" i="6"/>
  <c r="E36" i="6"/>
  <c r="F34" i="6"/>
  <c r="F35" i="6" s="1"/>
  <c r="E51" i="6"/>
  <c r="E77" i="6" s="1"/>
  <c r="F50" i="6"/>
  <c r="H57" i="6"/>
  <c r="D19" i="6"/>
  <c r="H49" i="6"/>
  <c r="H61" i="6"/>
  <c r="H47" i="6"/>
  <c r="D40" i="6"/>
  <c r="D51" i="6"/>
  <c r="D77" i="6" s="1"/>
  <c r="C42" i="6"/>
  <c r="H48" i="1"/>
  <c r="F18" i="1"/>
  <c r="G18" i="1" s="1"/>
  <c r="G19" i="1" s="1"/>
  <c r="G20" i="1" s="1"/>
  <c r="D61" i="1"/>
  <c r="F26" i="1"/>
  <c r="G26" i="1" s="1"/>
  <c r="G28" i="1" s="1"/>
  <c r="E28" i="1"/>
  <c r="G82" i="1"/>
  <c r="H82" i="1" s="1"/>
  <c r="E61" i="1"/>
  <c r="D26" i="2"/>
  <c r="D28" i="2" s="1"/>
  <c r="D54" i="1" s="1"/>
  <c r="H76" i="1"/>
  <c r="D67" i="1"/>
  <c r="D28" i="1"/>
  <c r="G84" i="1"/>
  <c r="H84" i="1" s="1"/>
  <c r="F78" i="1"/>
  <c r="G78" i="1" s="1"/>
  <c r="F22" i="1"/>
  <c r="F23" i="1" s="1"/>
  <c r="E24" i="1"/>
  <c r="E67" i="1"/>
  <c r="F64" i="1"/>
  <c r="G21" i="2"/>
  <c r="H21" i="2" s="1"/>
  <c r="F22" i="2"/>
  <c r="G22" i="2" s="1"/>
  <c r="F83" i="1"/>
  <c r="G83" i="1" s="1"/>
  <c r="H83" i="1" s="1"/>
  <c r="F80" i="1"/>
  <c r="G80" i="1" s="1"/>
  <c r="F51" i="1"/>
  <c r="G51" i="1" s="1"/>
  <c r="G52" i="1" s="1"/>
  <c r="F35" i="1"/>
  <c r="F36" i="1" s="1"/>
  <c r="E37" i="1"/>
  <c r="E41" i="1"/>
  <c r="F39" i="1"/>
  <c r="F40" i="1" s="1"/>
  <c r="F30" i="1"/>
  <c r="F24" i="2"/>
  <c r="G24" i="2" s="1"/>
  <c r="H50" i="1"/>
  <c r="F85" i="1"/>
  <c r="G85" i="1" s="1"/>
  <c r="G60" i="1"/>
  <c r="H60" i="1" s="1"/>
  <c r="H23" i="2"/>
  <c r="H25" i="2"/>
  <c r="H57" i="1"/>
  <c r="E26" i="2"/>
  <c r="E28" i="2" s="1"/>
  <c r="E52" i="1"/>
  <c r="H79" i="1"/>
  <c r="H81" i="1"/>
  <c r="F28" i="1"/>
  <c r="H65" i="1"/>
  <c r="F61" i="1"/>
  <c r="C43" i="1"/>
  <c r="H26" i="1" l="1"/>
  <c r="F31" i="6"/>
  <c r="F32" i="6"/>
  <c r="E31" i="6"/>
  <c r="E32" i="6"/>
  <c r="F32" i="1"/>
  <c r="F33" i="1"/>
  <c r="E32" i="1"/>
  <c r="E33" i="1"/>
  <c r="E43" i="1" s="1"/>
  <c r="G38" i="6"/>
  <c r="F39" i="6"/>
  <c r="F40" i="6" s="1"/>
  <c r="E18" i="6"/>
  <c r="E19" i="6" s="1"/>
  <c r="F19" i="1"/>
  <c r="F20" i="1" s="1"/>
  <c r="H18" i="1"/>
  <c r="F27" i="6"/>
  <c r="G25" i="6"/>
  <c r="G21" i="6"/>
  <c r="F18" i="6"/>
  <c r="F19" i="6" s="1"/>
  <c r="G18" i="6"/>
  <c r="G19" i="6" s="1"/>
  <c r="H17" i="6"/>
  <c r="H74" i="6"/>
  <c r="F64" i="6"/>
  <c r="H64" i="6" s="1"/>
  <c r="H76" i="6"/>
  <c r="F51" i="6"/>
  <c r="G50" i="6"/>
  <c r="H62" i="6"/>
  <c r="D42" i="6"/>
  <c r="D79" i="6" s="1"/>
  <c r="D88" i="1" s="1"/>
  <c r="D86" i="1" s="1"/>
  <c r="F36" i="6"/>
  <c r="G34" i="6"/>
  <c r="G35" i="6" s="1"/>
  <c r="H72" i="6"/>
  <c r="G29" i="6"/>
  <c r="G54" i="6"/>
  <c r="F58" i="6"/>
  <c r="C79" i="6"/>
  <c r="H28" i="1"/>
  <c r="D43" i="1"/>
  <c r="G61" i="1"/>
  <c r="H61" i="1" s="1"/>
  <c r="D30" i="2"/>
  <c r="H51" i="1"/>
  <c r="F52" i="1"/>
  <c r="H52" i="1" s="1"/>
  <c r="H85" i="1"/>
  <c r="H19" i="1"/>
  <c r="H24" i="2"/>
  <c r="F67" i="1"/>
  <c r="G64" i="1"/>
  <c r="G67" i="1" s="1"/>
  <c r="H20" i="1"/>
  <c r="G39" i="1"/>
  <c r="G40" i="1" s="1"/>
  <c r="F41" i="1"/>
  <c r="H80" i="1"/>
  <c r="H22" i="2"/>
  <c r="E54" i="1"/>
  <c r="E30" i="2"/>
  <c r="G30" i="1"/>
  <c r="F24" i="1"/>
  <c r="G22" i="1"/>
  <c r="G23" i="1" s="1"/>
  <c r="F26" i="2"/>
  <c r="F28" i="2" s="1"/>
  <c r="H78" i="1"/>
  <c r="F37" i="1"/>
  <c r="G35" i="1"/>
  <c r="G36" i="1" s="1"/>
  <c r="G26" i="2"/>
  <c r="G28" i="2" s="1"/>
  <c r="H67" i="1" l="1"/>
  <c r="G31" i="6"/>
  <c r="G32" i="6" s="1"/>
  <c r="G32" i="1"/>
  <c r="G33" i="1"/>
  <c r="G39" i="6"/>
  <c r="H39" i="6" s="1"/>
  <c r="H38" i="6"/>
  <c r="H21" i="6"/>
  <c r="G22" i="6"/>
  <c r="G23" i="6" s="1"/>
  <c r="H19" i="6"/>
  <c r="H18" i="6"/>
  <c r="G27" i="6"/>
  <c r="H27" i="6" s="1"/>
  <c r="H25" i="6"/>
  <c r="F23" i="6"/>
  <c r="F42" i="6" s="1"/>
  <c r="E42" i="6"/>
  <c r="E79" i="6" s="1"/>
  <c r="D80" i="6"/>
  <c r="D92" i="1" s="1"/>
  <c r="H50" i="6"/>
  <c r="G51" i="6"/>
  <c r="H35" i="6"/>
  <c r="G36" i="6"/>
  <c r="H36" i="6" s="1"/>
  <c r="H34" i="6"/>
  <c r="F77" i="6"/>
  <c r="G58" i="6"/>
  <c r="H58" i="6" s="1"/>
  <c r="H54" i="6"/>
  <c r="H31" i="6"/>
  <c r="H29" i="6"/>
  <c r="C80" i="6"/>
  <c r="C88" i="1"/>
  <c r="D89" i="1"/>
  <c r="D91" i="1" s="1"/>
  <c r="H26" i="2"/>
  <c r="H28" i="2" s="1"/>
  <c r="F43" i="1"/>
  <c r="H23" i="1"/>
  <c r="G30" i="2"/>
  <c r="G54" i="1"/>
  <c r="H22" i="1"/>
  <c r="G37" i="1"/>
  <c r="H37" i="1" s="1"/>
  <c r="H35" i="1"/>
  <c r="H32" i="1"/>
  <c r="H30" i="1"/>
  <c r="H64" i="1"/>
  <c r="F54" i="1"/>
  <c r="F30" i="2"/>
  <c r="H40" i="1"/>
  <c r="H39" i="1"/>
  <c r="G40" i="6" l="1"/>
  <c r="H40" i="6" s="1"/>
  <c r="H22" i="6"/>
  <c r="G42" i="6"/>
  <c r="H42" i="6" s="1"/>
  <c r="H23" i="6"/>
  <c r="E80" i="6"/>
  <c r="E88" i="1"/>
  <c r="E86" i="1" s="1"/>
  <c r="E89" i="1" s="1"/>
  <c r="G77" i="6"/>
  <c r="H51" i="6"/>
  <c r="H77" i="6"/>
  <c r="D93" i="1"/>
  <c r="D81" i="6"/>
  <c r="D82" i="6" s="1"/>
  <c r="D84" i="6" s="1"/>
  <c r="D85" i="6" s="1"/>
  <c r="H32" i="6"/>
  <c r="F79" i="6"/>
  <c r="C86" i="1"/>
  <c r="C89" i="1" s="1"/>
  <c r="C91" i="1" s="1"/>
  <c r="C81" i="6"/>
  <c r="C92" i="1"/>
  <c r="H30" i="2"/>
  <c r="G41" i="1"/>
  <c r="H41" i="1" s="1"/>
  <c r="G24" i="1"/>
  <c r="H24" i="1" s="1"/>
  <c r="H33" i="1"/>
  <c r="H36" i="1"/>
  <c r="H54" i="1"/>
  <c r="D94" i="1" l="1"/>
  <c r="G79" i="6"/>
  <c r="H79" i="6" s="1"/>
  <c r="C93" i="1"/>
  <c r="D95" i="1"/>
  <c r="D97" i="1" s="1"/>
  <c r="D98" i="1" s="1"/>
  <c r="E92" i="1"/>
  <c r="E81" i="6"/>
  <c r="E82" i="6" s="1"/>
  <c r="E84" i="6" s="1"/>
  <c r="E85" i="6" s="1"/>
  <c r="G88" i="1"/>
  <c r="G86" i="1" s="1"/>
  <c r="G80" i="6"/>
  <c r="C95" i="1"/>
  <c r="C97" i="1" s="1"/>
  <c r="F88" i="1"/>
  <c r="F80" i="6"/>
  <c r="C82" i="6"/>
  <c r="C84" i="6" s="1"/>
  <c r="G43" i="1"/>
  <c r="H43" i="1" s="1"/>
  <c r="E91" i="1"/>
  <c r="E94" i="1" s="1"/>
  <c r="G89" i="1" l="1"/>
  <c r="G91" i="1" s="1"/>
  <c r="F92" i="1"/>
  <c r="F81" i="6"/>
  <c r="H80" i="6"/>
  <c r="H92" i="1" s="1"/>
  <c r="H88" i="1"/>
  <c r="F86" i="1"/>
  <c r="G92" i="1"/>
  <c r="G81" i="6"/>
  <c r="C85" i="6"/>
  <c r="E93" i="1"/>
  <c r="C98" i="1"/>
  <c r="G94" i="1" l="1"/>
  <c r="G93" i="1"/>
  <c r="G82" i="6"/>
  <c r="G84" i="6" s="1"/>
  <c r="G85" i="6" s="1"/>
  <c r="G95" i="1"/>
  <c r="G97" i="1" s="1"/>
  <c r="G98" i="1" s="1"/>
  <c r="F89" i="1"/>
  <c r="H86" i="1"/>
  <c r="F82" i="6"/>
  <c r="F84" i="6" s="1"/>
  <c r="H81" i="6"/>
  <c r="H82" i="6" s="1"/>
  <c r="E95" i="1"/>
  <c r="E97" i="1" s="1"/>
  <c r="F85" i="6" l="1"/>
  <c r="H85" i="6" s="1"/>
  <c r="H84" i="6"/>
  <c r="F91" i="1"/>
  <c r="F94" i="1" s="1"/>
  <c r="H89" i="1"/>
  <c r="E98" i="1"/>
  <c r="F93" i="1" l="1"/>
  <c r="H93" i="1" s="1"/>
  <c r="H91" i="1"/>
  <c r="F95" i="1" l="1"/>
  <c r="F97" i="1" s="1"/>
  <c r="H94" i="1"/>
  <c r="H95" i="1" s="1"/>
  <c r="F98" i="1" l="1"/>
  <c r="H98" i="1" s="1"/>
  <c r="H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Lech, Jennifer</author>
  </authors>
  <commentList>
    <comment ref="G1" authorId="0" shapeId="0" xr:uid="{187B803F-DF19-4935-82F9-5E5E4B0AF324}">
      <text>
        <r>
          <rPr>
            <sz val="9"/>
            <color rgb="FF000000"/>
            <rFont val="Tahoma"/>
            <family val="2"/>
          </rPr>
          <t xml:space="preserve">This template has been updated to reflect the FY26 fringe rates and overhead rates (68.5% IDC, IDC on the first $50K of each subagreement, and IDC on equipment costs over $10K). This template should be used for grants that will start on or after July 1, 2025. </t>
        </r>
      </text>
    </comment>
  </commentList>
</comments>
</file>

<file path=xl/sharedStrings.xml><?xml version="1.0" encoding="utf-8"?>
<sst xmlns="http://schemas.openxmlformats.org/spreadsheetml/2006/main" count="298" uniqueCount="149">
  <si>
    <t>NIH FORMAT BUDGET TEMPLATE</t>
  </si>
  <si>
    <t>updated</t>
  </si>
  <si>
    <r>
      <rPr>
        <b/>
        <sz val="10"/>
        <color rgb="FF000000"/>
        <rFont val="Arial"/>
        <family val="2"/>
      </rPr>
      <t xml:space="preserve">THIS TEMPLATE IS DESIGNED FOR EASY ENTRY INTO A R&amp;R BUDGET FORM: </t>
    </r>
    <r>
      <rPr>
        <b/>
        <u/>
        <sz val="10"/>
        <color rgb="FF000000"/>
        <rFont val="Arial"/>
        <family val="2"/>
      </rPr>
      <t>IF A LINE IS INSERTED, THE FORMULA FOR THE TOTAL MUST BE ADJUSTED</t>
    </r>
  </si>
  <si>
    <t>PI:</t>
  </si>
  <si>
    <t>Project Nickname:</t>
  </si>
  <si>
    <t>Sponsor &amp; Program:</t>
  </si>
  <si>
    <t>Proposal Deadline:</t>
  </si>
  <si>
    <t>Project Start and End Dates:</t>
  </si>
  <si>
    <t>Cost of Living Adjustment / Inflation:</t>
  </si>
  <si>
    <t>&lt;--enter automatic inflation rate here to calculate increases for "out" years.</t>
  </si>
  <si>
    <t xml:space="preserve">Project Year </t>
  </si>
  <si>
    <t>-----------------&gt;</t>
  </si>
  <si>
    <t>Project Dates---&gt;</t>
  </si>
  <si>
    <t>Start Date</t>
  </si>
  <si>
    <t xml:space="preserve">enter </t>
  </si>
  <si>
    <t>End Date</t>
  </si>
  <si>
    <t>dates</t>
  </si>
  <si>
    <t>Object Code</t>
  </si>
  <si>
    <t xml:space="preserve">Total Budget </t>
  </si>
  <si>
    <t>A. SENIOR/KEY PERSONNEL</t>
  </si>
  <si>
    <t>PD/PI  Salary</t>
  </si>
  <si>
    <t>6010-6040</t>
  </si>
  <si>
    <t>PD/PI  Fringe</t>
  </si>
  <si>
    <t>TOTAL Salary and Fringe for Senior/Key Personnel</t>
  </si>
  <si>
    <t>B. OTHER PERSONNEL</t>
  </si>
  <si>
    <t>Post Doctoral Associates</t>
  </si>
  <si>
    <t>Post Doc Fringe</t>
  </si>
  <si>
    <t>TOTAL Salary and Fringe for Postdoc</t>
  </si>
  <si>
    <t>Graduate Students</t>
  </si>
  <si>
    <t>Graduate Students Fringe</t>
  </si>
  <si>
    <t>N/A</t>
  </si>
  <si>
    <t>--------------</t>
  </si>
  <si>
    <t>TOTAL Salary and Fringe for Grad Students</t>
  </si>
  <si>
    <t xml:space="preserve">Summer/Unenrolled Undergraduate Students </t>
  </si>
  <si>
    <t>HU Enrolled Undergraduate Students</t>
  </si>
  <si>
    <t>Undergraduate Students Fringe (only assessed on obj. code 6120)</t>
  </si>
  <si>
    <t>TOTAL Salary and Fringe for Undergrad Students</t>
  </si>
  <si>
    <t>Secreterial - Clerical (if charged directly)</t>
  </si>
  <si>
    <t>Secreterial - Clerical Fringe</t>
  </si>
  <si>
    <t>TOTAL Salary and Fringe for Union</t>
  </si>
  <si>
    <t>Other Professionals (Technicians, etc)</t>
  </si>
  <si>
    <t>Other Professionals Fringe</t>
  </si>
  <si>
    <t>TOTAL Salary and Fringe for Non-Union</t>
  </si>
  <si>
    <t>Guidance on Vacation Fringe - see below</t>
  </si>
  <si>
    <t>Total Salaries and Wages (A+B)</t>
  </si>
  <si>
    <t xml:space="preserve">C. EQUIPMENT </t>
  </si>
  <si>
    <t>Computer, Sponsored Equipment &gt;=10,000*</t>
  </si>
  <si>
    <t>Spons. Work in Progress^Equipment &gt;=$10,000*</t>
  </si>
  <si>
    <t>Sci. Equip., Sponsored^Equipment &gt;=$10,000*</t>
  </si>
  <si>
    <t>Total Equipment</t>
  </si>
  <si>
    <t xml:space="preserve">D. TRAVEL </t>
  </si>
  <si>
    <t>Domestic Travel</t>
  </si>
  <si>
    <t>Foreign Travel</t>
  </si>
  <si>
    <t>Total Travel</t>
  </si>
  <si>
    <t>E. PARTICIPANT/TRAINEE SUPPORT</t>
  </si>
  <si>
    <t>Participant Support "Part-Of" account **</t>
  </si>
  <si>
    <t>Subactivity</t>
  </si>
  <si>
    <t>F. OTHER DIRECT COSTS</t>
  </si>
  <si>
    <t xml:space="preserve">Materials and Supplies </t>
  </si>
  <si>
    <t>Laboratory Supplies</t>
  </si>
  <si>
    <t>Supplies: Computer Software &lt;10,000</t>
  </si>
  <si>
    <t>Supplies: Computer Hardware &lt;10,000</t>
  </si>
  <si>
    <t>Other Supplies and Materials</t>
  </si>
  <si>
    <t>multi</t>
  </si>
  <si>
    <t xml:space="preserve">Total Materials and Supplies </t>
  </si>
  <si>
    <t>Publication costs</t>
  </si>
  <si>
    <t>Manuscript preparation</t>
  </si>
  <si>
    <t>Printing (General)</t>
  </si>
  <si>
    <t>Page Charges</t>
  </si>
  <si>
    <t>Total Publication Costs</t>
  </si>
  <si>
    <t>Consultant Services</t>
  </si>
  <si>
    <t>ADA/Computer Services</t>
  </si>
  <si>
    <t>Subawards/Consortium/Contractual Costs</t>
  </si>
  <si>
    <t>Subaward #1* (see subaward base)</t>
  </si>
  <si>
    <t>Subaward #2* (see subaward base)</t>
  </si>
  <si>
    <t>Subaward #3* (see subaward base)</t>
  </si>
  <si>
    <t>Subaward #4* (see subaward base)</t>
  </si>
  <si>
    <t>Total Subawards</t>
  </si>
  <si>
    <t>Other</t>
  </si>
  <si>
    <t>Graduate Tuition Remission*</t>
  </si>
  <si>
    <t>Purchases of Research Animals</t>
  </si>
  <si>
    <t>Mgt Professional Svcs (Advisory Board))</t>
  </si>
  <si>
    <t>Services- Sci. Prof. Services</t>
  </si>
  <si>
    <t xml:space="preserve">Services- Other Professional General </t>
  </si>
  <si>
    <t>Services- Animal Per Diem</t>
  </si>
  <si>
    <t>Other Svcs, General</t>
  </si>
  <si>
    <t>Shipping &amp; Fedex (grant dedicated only)</t>
  </si>
  <si>
    <t>Total Non-Personnel Direct Costs</t>
  </si>
  <si>
    <t>Other HU "Part-of" Account #1 (Directs only - see Part-of tab)</t>
  </si>
  <si>
    <t xml:space="preserve"> </t>
  </si>
  <si>
    <t xml:space="preserve">Total Direct Costs (including personnel) </t>
  </si>
  <si>
    <t>Main account base (Main MTDC includes Subaward base)</t>
  </si>
  <si>
    <t>Part-of account base (Part-of MTDC)</t>
  </si>
  <si>
    <t>Total Base (Main MTDC + Part-of MTDC)</t>
  </si>
  <si>
    <t>H. Indirect Costs</t>
  </si>
  <si>
    <t>Total Direct and Indirect Costs</t>
  </si>
  <si>
    <t>Target Amount:</t>
  </si>
  <si>
    <t>Difference</t>
  </si>
  <si>
    <t>Approximate Non-Personnel Direct Costs to add to hit target</t>
  </si>
  <si>
    <t>*Overhead costs don't apply to these object codes on federal awards</t>
  </si>
  <si>
    <r>
      <t xml:space="preserve">**Participant support is not </t>
    </r>
    <r>
      <rPr>
        <i/>
        <sz val="10"/>
        <rFont val="Arial"/>
        <family val="2"/>
      </rPr>
      <t>always</t>
    </r>
    <r>
      <rPr>
        <sz val="10"/>
        <rFont val="Arial"/>
        <family val="2"/>
      </rPr>
      <t xml:space="preserve"> excluded from MTDC. Only the NSF has an agency-wide policy.  Check the solicitation before adapting the formula for "Total Base" </t>
    </r>
  </si>
  <si>
    <t xml:space="preserve">Fringe &amp; Vacation </t>
  </si>
  <si>
    <t xml:space="preserve">For Fiscal Year </t>
  </si>
  <si>
    <t xml:space="preserve">Assessment Rates </t>
  </si>
  <si>
    <t>confirmed FY26</t>
  </si>
  <si>
    <t>Start Date:</t>
  </si>
  <si>
    <t>End Date:</t>
  </si>
  <si>
    <t>Academic (obj. codes 6010, 6020, 6030, 6040, 6150)</t>
  </si>
  <si>
    <t>Staff*** (obj. codes 6050, 6051, 6070, 6071, 6080)</t>
  </si>
  <si>
    <t>Other (obj. codes 6090, 6120)</t>
  </si>
  <si>
    <t>Vacation Fringe Assessment</t>
  </si>
  <si>
    <t>https://osp.finance.harvard.edu/absence-management-guidance</t>
  </si>
  <si>
    <t>***Staff rate listed above includes vacation fringe (33.1% "regular" fringe + 9.6% vacation)</t>
  </si>
  <si>
    <t>The vacation fringe assessment is used to cover paid vacation time:</t>
  </si>
  <si>
    <t>• Exempt staff (obj codes 6050, 6051) should be budgeted at 48 weeks of salary/year.</t>
  </si>
  <si>
    <t>• Non-exempt staff (obj. codes 6070, 6071, 6080) should be budgeted at 49 weeks of salary/year</t>
  </si>
  <si>
    <t xml:space="preserve">Facilities and Administrative </t>
  </si>
  <si>
    <t>For Fiscal Year</t>
  </si>
  <si>
    <t>FY26</t>
  </si>
  <si>
    <t>Research &amp; Instruction (standard rate)</t>
  </si>
  <si>
    <t>Other Sponsored Activity</t>
  </si>
  <si>
    <t>Off-Campus Activity</t>
  </si>
  <si>
    <t>Other rate required by sponsor</t>
  </si>
  <si>
    <t>&lt;- Enter other rate here</t>
  </si>
  <si>
    <t xml:space="preserve">NIH FORMAT BUDGET TEMPLATE - PART OF </t>
  </si>
  <si>
    <t>NA</t>
  </si>
  <si>
    <t>Computer, Sponsored Equipment &gt;=$10,000*</t>
  </si>
  <si>
    <t>Supplies: Computer Software &lt;$10,000</t>
  </si>
  <si>
    <t>Supplies: Computer Hardware &lt;$10,000</t>
  </si>
  <si>
    <t xml:space="preserve"> G. Total Direct Costs (A through F) </t>
  </si>
  <si>
    <t>Part-of Account Base (MTDC)</t>
  </si>
  <si>
    <t>*Overhead costs don't apply to these object codes</t>
  </si>
  <si>
    <t>**If the Part-of account will be asssociated with a PI at a Harvard school with their own rate agreement (e.g. HMS/HSDM or SPH), adjust the rates below accordingly.</t>
  </si>
  <si>
    <t>NIH BUDGET TEMPLATE - PARTICIPANT SUPPORT PART-OF ACCOUNT</t>
  </si>
  <si>
    <t>Participant Support Costs may not be excluded from MTDC.  Check the funding announcement to confirm how the costs should be treated.</t>
  </si>
  <si>
    <t>For NIH grants, use this section of the budget only if directed to do so by your specific program or funding announcement</t>
  </si>
  <si>
    <t>Projected Start and End Dates:</t>
  </si>
  <si>
    <t>Project Years ----&gt;</t>
  </si>
  <si>
    <t>PARTICIPANT/TRAINEE SUPPORT COSTS</t>
  </si>
  <si>
    <t>1. Tuition/Fees/Health Insurance*</t>
  </si>
  <si>
    <t xml:space="preserve">2. Stipends </t>
  </si>
  <si>
    <t>3.  Travel</t>
  </si>
  <si>
    <r>
      <t>7650</t>
    </r>
    <r>
      <rPr>
        <b/>
        <sz val="14"/>
        <rFont val="Arial"/>
        <family val="2"/>
      </rPr>
      <t>/</t>
    </r>
    <r>
      <rPr>
        <sz val="10"/>
        <rFont val="Arial"/>
        <family val="2"/>
      </rPr>
      <t>7670</t>
    </r>
  </si>
  <si>
    <t>4. Subsistence</t>
  </si>
  <si>
    <t>5. Other</t>
  </si>
  <si>
    <t xml:space="preserve">Total Direct Costs </t>
  </si>
  <si>
    <t>Overhead</t>
  </si>
  <si>
    <t>*Standard graduate student tuition costs are typically budgeted as Other Direct Costs.  Only budget as Participant/Trainee Support Costs when instructed to do so by the sponsor.</t>
  </si>
  <si>
    <t>Subaward base: enter the first $25k of each subaward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</si>
</sst>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0.0%"/>
    <numFmt numFmtId="166" formatCode="m/d/yy;@"/>
    <numFmt numFmtId="167" formatCode="mmmm\ yyyy"/>
  </numFmts>
  <fonts count="2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0"/>
      <color theme="5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000000"/>
      <name val="Tahoma"/>
      <family val="2"/>
    </font>
    <font>
      <u/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darkGray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wrapText="1"/>
    </xf>
    <xf numFmtId="3" fontId="3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0" fontId="1" fillId="0" borderId="0" xfId="0" applyFont="1"/>
    <xf numFmtId="0" fontId="6" fillId="0" borderId="0" xfId="0" applyFont="1"/>
    <xf numFmtId="3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4" xfId="0" applyNumberFormat="1" applyFont="1" applyBorder="1"/>
    <xf numFmtId="3" fontId="4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3" fontId="7" fillId="0" borderId="0" xfId="0" quotePrefix="1" applyNumberFormat="1" applyFont="1" applyAlignment="1">
      <alignment horizontal="center"/>
    </xf>
    <xf numFmtId="3" fontId="8" fillId="0" borderId="0" xfId="0" applyNumberFormat="1" applyFont="1"/>
    <xf numFmtId="3" fontId="7" fillId="0" borderId="5" xfId="0" applyNumberFormat="1" applyFont="1" applyBorder="1"/>
    <xf numFmtId="0" fontId="1" fillId="0" borderId="3" xfId="0" applyFont="1" applyBorder="1" applyAlignment="1">
      <alignment horizontal="center" wrapText="1"/>
    </xf>
    <xf numFmtId="0" fontId="10" fillId="0" borderId="0" xfId="0" applyFont="1"/>
    <xf numFmtId="3" fontId="5" fillId="0" borderId="4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0" xfId="0" applyFont="1"/>
    <xf numFmtId="14" fontId="1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165" fontId="7" fillId="0" borderId="3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4" fillId="0" borderId="0" xfId="0" applyFo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" fillId="0" borderId="9" xfId="0" quotePrefix="1" applyFont="1" applyBorder="1"/>
    <xf numFmtId="0" fontId="13" fillId="0" borderId="1" xfId="0" applyFont="1" applyBorder="1" applyAlignment="1">
      <alignment horizontal="right"/>
    </xf>
    <xf numFmtId="0" fontId="6" fillId="0" borderId="2" xfId="0" applyFont="1" applyBorder="1"/>
    <xf numFmtId="0" fontId="13" fillId="0" borderId="10" xfId="0" applyFont="1" applyBorder="1" applyAlignment="1">
      <alignment horizontal="right"/>
    </xf>
    <xf numFmtId="0" fontId="1" fillId="0" borderId="0" xfId="0" quotePrefix="1" applyFont="1" applyAlignment="1">
      <alignment horizontal="center"/>
    </xf>
    <xf numFmtId="166" fontId="11" fillId="3" borderId="1" xfId="0" applyNumberFormat="1" applyFont="1" applyFill="1" applyBorder="1" applyAlignment="1">
      <alignment horizontal="center" wrapText="1"/>
    </xf>
    <xf numFmtId="166" fontId="11" fillId="3" borderId="2" xfId="0" applyNumberFormat="1" applyFont="1" applyFill="1" applyBorder="1" applyAlignment="1">
      <alignment horizontal="center" wrapText="1"/>
    </xf>
    <xf numFmtId="0" fontId="1" fillId="4" borderId="10" xfId="0" applyFont="1" applyFill="1" applyBorder="1"/>
    <xf numFmtId="0" fontId="7" fillId="4" borderId="9" xfId="0" applyFont="1" applyFill="1" applyBorder="1"/>
    <xf numFmtId="0" fontId="7" fillId="4" borderId="11" xfId="0" applyFont="1" applyFill="1" applyBorder="1"/>
    <xf numFmtId="0" fontId="7" fillId="4" borderId="6" xfId="0" applyFont="1" applyFill="1" applyBorder="1"/>
    <xf numFmtId="0" fontId="7" fillId="4" borderId="13" xfId="0" applyFont="1" applyFill="1" applyBorder="1"/>
    <xf numFmtId="0" fontId="1" fillId="0" borderId="3" xfId="0" applyFont="1" applyBorder="1" applyAlignment="1">
      <alignment horizontal="center"/>
    </xf>
    <xf numFmtId="166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0" xfId="0" applyNumberFormat="1" applyFont="1"/>
    <xf numFmtId="0" fontId="16" fillId="0" borderId="0" xfId="0" applyFont="1"/>
    <xf numFmtId="0" fontId="19" fillId="0" borderId="0" xfId="0" applyFont="1"/>
    <xf numFmtId="0" fontId="20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6" fillId="0" borderId="5" xfId="0" applyNumberFormat="1" applyFont="1" applyBorder="1"/>
    <xf numFmtId="3" fontId="16" fillId="0" borderId="0" xfId="0" applyNumberFormat="1" applyFont="1" applyAlignment="1">
      <alignment horizontal="right"/>
    </xf>
    <xf numFmtId="3" fontId="16" fillId="0" borderId="0" xfId="0" applyNumberFormat="1" applyFont="1"/>
    <xf numFmtId="0" fontId="16" fillId="0" borderId="0" xfId="0" applyFont="1" applyAlignment="1">
      <alignment horizontal="center"/>
    </xf>
    <xf numFmtId="0" fontId="16" fillId="5" borderId="0" xfId="0" applyFont="1" applyFill="1"/>
    <xf numFmtId="0" fontId="5" fillId="5" borderId="0" xfId="0" applyFont="1" applyFill="1" applyAlignment="1">
      <alignment horizontal="right"/>
    </xf>
    <xf numFmtId="3" fontId="5" fillId="5" borderId="5" xfId="0" applyNumberFormat="1" applyFont="1" applyFill="1" applyBorder="1"/>
    <xf numFmtId="0" fontId="5" fillId="5" borderId="0" xfId="0" applyFont="1" applyFill="1"/>
    <xf numFmtId="3" fontId="5" fillId="5" borderId="4" xfId="0" applyNumberFormat="1" applyFont="1" applyFill="1" applyBorder="1"/>
    <xf numFmtId="49" fontId="1" fillId="0" borderId="0" xfId="0" applyNumberFormat="1" applyFont="1" applyAlignment="1">
      <alignment horizontal="left"/>
    </xf>
    <xf numFmtId="0" fontId="1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4" xfId="0" applyFont="1" applyBorder="1" applyAlignment="1">
      <alignment horizontal="center"/>
    </xf>
    <xf numFmtId="3" fontId="7" fillId="0" borderId="14" xfId="0" applyNumberFormat="1" applyFont="1" applyBorder="1"/>
    <xf numFmtId="0" fontId="7" fillId="6" borderId="15" xfId="0" applyFont="1" applyFill="1" applyBorder="1" applyAlignment="1">
      <alignment horizontal="right"/>
    </xf>
    <xf numFmtId="0" fontId="7" fillId="6" borderId="15" xfId="0" applyFont="1" applyFill="1" applyBorder="1" applyAlignment="1">
      <alignment horizontal="center"/>
    </xf>
    <xf numFmtId="3" fontId="7" fillId="6" borderId="15" xfId="0" applyNumberFormat="1" applyFont="1" applyFill="1" applyBorder="1"/>
    <xf numFmtId="3" fontId="7" fillId="6" borderId="0" xfId="0" applyNumberFormat="1" applyFont="1" applyFill="1"/>
    <xf numFmtId="10" fontId="1" fillId="6" borderId="0" xfId="0" applyNumberFormat="1" applyFont="1" applyFill="1" applyAlignment="1">
      <alignment horizontal="left"/>
    </xf>
    <xf numFmtId="166" fontId="7" fillId="3" borderId="1" xfId="0" applyNumberFormat="1" applyFont="1" applyFill="1" applyBorder="1" applyAlignment="1">
      <alignment horizontal="center" wrapText="1"/>
    </xf>
    <xf numFmtId="166" fontId="7" fillId="3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1" applyFont="1"/>
    <xf numFmtId="3" fontId="7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1" fillId="6" borderId="0" xfId="0" applyFont="1" applyFill="1"/>
    <xf numFmtId="0" fontId="18" fillId="0" borderId="0" xfId="0" applyFont="1"/>
    <xf numFmtId="0" fontId="7" fillId="6" borderId="0" xfId="0" applyFont="1" applyFill="1"/>
    <xf numFmtId="0" fontId="6" fillId="0" borderId="0" xfId="2" applyFont="1" applyAlignment="1">
      <alignment horizontal="right"/>
    </xf>
    <xf numFmtId="0" fontId="6" fillId="0" borderId="0" xfId="0" applyFont="1" applyAlignment="1">
      <alignment horizontal="right"/>
    </xf>
    <xf numFmtId="165" fontId="7" fillId="0" borderId="0" xfId="0" applyNumberFormat="1" applyFont="1" applyAlignment="1">
      <alignment horizontal="left"/>
    </xf>
    <xf numFmtId="0" fontId="18" fillId="0" borderId="0" xfId="2" applyFont="1" applyAlignment="1">
      <alignment horizontal="right"/>
    </xf>
    <xf numFmtId="0" fontId="2" fillId="0" borderId="0" xfId="0" applyFont="1" applyAlignment="1">
      <alignment horizontal="left"/>
    </xf>
    <xf numFmtId="167" fontId="18" fillId="0" borderId="0" xfId="2" applyNumberFormat="1" applyFont="1" applyAlignment="1">
      <alignment horizontal="right"/>
    </xf>
    <xf numFmtId="166" fontId="7" fillId="0" borderId="1" xfId="0" applyNumberFormat="1" applyFont="1" applyBorder="1" applyAlignment="1">
      <alignment horizontal="center" wrapText="1"/>
    </xf>
    <xf numFmtId="3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center"/>
    </xf>
    <xf numFmtId="0" fontId="7" fillId="0" borderId="11" xfId="0" applyFont="1" applyBorder="1"/>
    <xf numFmtId="165" fontId="7" fillId="0" borderId="5" xfId="0" applyNumberFormat="1" applyFont="1" applyBorder="1" applyAlignment="1">
      <alignment horizontal="center"/>
    </xf>
    <xf numFmtId="0" fontId="7" fillId="4" borderId="5" xfId="0" applyFont="1" applyFill="1" applyBorder="1"/>
    <xf numFmtId="0" fontId="22" fillId="4" borderId="11" xfId="6" applyFill="1" applyBorder="1"/>
    <xf numFmtId="0" fontId="7" fillId="4" borderId="0" xfId="0" applyFont="1" applyFill="1"/>
    <xf numFmtId="0" fontId="1" fillId="4" borderId="11" xfId="0" applyFont="1" applyFill="1" applyBorder="1"/>
    <xf numFmtId="0" fontId="7" fillId="4" borderId="11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left"/>
    </xf>
    <xf numFmtId="0" fontId="7" fillId="4" borderId="14" xfId="0" applyFont="1" applyFill="1" applyBorder="1"/>
    <xf numFmtId="0" fontId="23" fillId="6" borderId="0" xfId="0" applyFont="1" applyFill="1"/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166" fontId="7" fillId="0" borderId="6" xfId="0" applyNumberFormat="1" applyFont="1" applyBorder="1" applyAlignment="1">
      <alignment horizontal="center" wrapText="1"/>
    </xf>
    <xf numFmtId="164" fontId="7" fillId="0" borderId="13" xfId="0" applyNumberFormat="1" applyFont="1" applyBorder="1" applyAlignment="1">
      <alignment horizontal="center"/>
    </xf>
    <xf numFmtId="0" fontId="7" fillId="0" borderId="2" xfId="0" applyFont="1" applyBorder="1"/>
    <xf numFmtId="165" fontId="7" fillId="0" borderId="13" xfId="0" applyNumberFormat="1" applyFont="1" applyBorder="1" applyAlignment="1">
      <alignment horizontal="center"/>
    </xf>
    <xf numFmtId="0" fontId="1" fillId="7" borderId="10" xfId="0" applyFont="1" applyFill="1" applyBorder="1"/>
    <xf numFmtId="0" fontId="7" fillId="7" borderId="5" xfId="0" applyFont="1" applyFill="1" applyBorder="1"/>
    <xf numFmtId="0" fontId="7" fillId="7" borderId="9" xfId="0" applyFont="1" applyFill="1" applyBorder="1"/>
    <xf numFmtId="0" fontId="26" fillId="7" borderId="0" xfId="0" applyFont="1" applyFill="1"/>
    <xf numFmtId="0" fontId="22" fillId="7" borderId="11" xfId="6" applyFill="1" applyBorder="1"/>
    <xf numFmtId="0" fontId="7" fillId="7" borderId="6" xfId="0" applyFont="1" applyFill="1" applyBorder="1"/>
    <xf numFmtId="0" fontId="1" fillId="7" borderId="11" xfId="0" applyFont="1" applyFill="1" applyBorder="1"/>
    <xf numFmtId="0" fontId="7" fillId="7" borderId="0" xfId="0" applyFont="1" applyFill="1"/>
    <xf numFmtId="0" fontId="7" fillId="7" borderId="11" xfId="0" applyFont="1" applyFill="1" applyBorder="1"/>
    <xf numFmtId="0" fontId="7" fillId="7" borderId="18" xfId="0" applyFont="1" applyFill="1" applyBorder="1"/>
    <xf numFmtId="0" fontId="7" fillId="7" borderId="0" xfId="0" applyFont="1" applyFill="1" applyAlignment="1">
      <alignment horizontal="left"/>
    </xf>
    <xf numFmtId="0" fontId="7" fillId="7" borderId="11" xfId="0" applyFont="1" applyFill="1" applyBorder="1" applyAlignment="1">
      <alignment horizontal="left"/>
    </xf>
    <xf numFmtId="0" fontId="7" fillId="7" borderId="12" xfId="0" applyFont="1" applyFill="1" applyBorder="1" applyAlignment="1">
      <alignment horizontal="left"/>
    </xf>
    <xf numFmtId="0" fontId="7" fillId="7" borderId="14" xfId="0" applyFont="1" applyFill="1" applyBorder="1" applyAlignment="1">
      <alignment horizontal="left"/>
    </xf>
    <xf numFmtId="0" fontId="7" fillId="7" borderId="19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16" fillId="8" borderId="0" xfId="2" applyFont="1" applyFill="1" applyAlignment="1">
      <alignment horizontal="right"/>
    </xf>
    <xf numFmtId="0" fontId="3" fillId="8" borderId="0" xfId="0" applyFont="1" applyFill="1"/>
    <xf numFmtId="3" fontId="3" fillId="0" borderId="0" xfId="0" applyNumberFormat="1" applyFont="1" applyFill="1"/>
  </cellXfs>
  <cellStyles count="7">
    <cellStyle name="Hyperlink" xfId="6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sp.finance.harvard.edu/absence-management-guidanc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sp.finance.harvard.edu/absence-management-guidanc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30"/>
  <sheetViews>
    <sheetView tabSelected="1" topLeftCell="A10" zoomScaleNormal="100" zoomScaleSheetLayoutView="75" workbookViewId="0">
      <selection activeCell="J9" sqref="J9"/>
    </sheetView>
  </sheetViews>
  <sheetFormatPr baseColWidth="10" defaultColWidth="8.6640625" defaultRowHeight="13" x14ac:dyDescent="0.15"/>
  <cols>
    <col min="1" max="1" width="63.6640625" style="24" customWidth="1"/>
    <col min="2" max="2" width="18.1640625" style="24" customWidth="1"/>
    <col min="3" max="6" width="11" style="24" customWidth="1"/>
    <col min="7" max="7" width="13.1640625" style="24" customWidth="1"/>
    <col min="8" max="8" width="14.5" style="24" customWidth="1"/>
    <col min="9" max="9" width="2.33203125" style="24" customWidth="1"/>
    <col min="10" max="10" width="32.5" style="24" customWidth="1"/>
    <col min="11" max="11" width="10.1640625" style="24" bestFit="1" customWidth="1"/>
    <col min="12" max="12" width="9.6640625" style="24" bestFit="1" customWidth="1"/>
    <col min="13" max="13" width="9.1640625" style="24" bestFit="1" customWidth="1"/>
    <col min="14" max="14" width="10.33203125" style="24" customWidth="1"/>
    <col min="15" max="15" width="9.83203125" style="24" customWidth="1"/>
    <col min="16" max="16" width="9.6640625" style="24" customWidth="1"/>
    <col min="17" max="17" width="9.6640625" style="24" bestFit="1" customWidth="1"/>
    <col min="18" max="16384" width="8.6640625" style="24"/>
  </cols>
  <sheetData>
    <row r="1" spans="1:10" s="3" customFormat="1" ht="23" x14ac:dyDescent="0.25">
      <c r="A1" s="3" t="s">
        <v>0</v>
      </c>
      <c r="F1" s="108" t="s">
        <v>1</v>
      </c>
      <c r="G1" s="110">
        <v>46143</v>
      </c>
      <c r="H1" s="103"/>
    </row>
    <row r="2" spans="1:10" x14ac:dyDescent="0.15">
      <c r="A2" s="123" t="s">
        <v>2</v>
      </c>
      <c r="B2" s="102"/>
      <c r="C2" s="102"/>
      <c r="D2" s="102"/>
      <c r="E2" s="102"/>
      <c r="F2" s="102"/>
      <c r="G2" s="102"/>
      <c r="H2" s="7"/>
    </row>
    <row r="3" spans="1:10" x14ac:dyDescent="0.15">
      <c r="A3" s="7"/>
      <c r="B3" s="7"/>
      <c r="C3" s="7"/>
      <c r="D3" s="7"/>
      <c r="E3" s="7"/>
      <c r="F3" s="7"/>
      <c r="G3" s="7"/>
      <c r="H3" s="7"/>
    </row>
    <row r="4" spans="1:10" x14ac:dyDescent="0.15">
      <c r="A4" s="39" t="s">
        <v>3</v>
      </c>
      <c r="B4" s="84"/>
    </row>
    <row r="5" spans="1:10" ht="17.25" customHeight="1" x14ac:dyDescent="0.15">
      <c r="A5" s="39" t="s">
        <v>4</v>
      </c>
      <c r="B5" s="84"/>
    </row>
    <row r="6" spans="1:10" ht="18" x14ac:dyDescent="0.2">
      <c r="A6" s="39" t="s">
        <v>5</v>
      </c>
      <c r="B6" s="84"/>
      <c r="C6" s="5"/>
      <c r="D6" s="5"/>
      <c r="E6" s="5"/>
      <c r="F6" s="5"/>
      <c r="G6" s="5"/>
      <c r="H6" s="5"/>
      <c r="J6" s="45"/>
    </row>
    <row r="7" spans="1:10" x14ac:dyDescent="0.15">
      <c r="A7" s="39" t="s">
        <v>6</v>
      </c>
      <c r="B7" s="84"/>
    </row>
    <row r="8" spans="1:10" x14ac:dyDescent="0.15">
      <c r="A8" s="39" t="s">
        <v>7</v>
      </c>
      <c r="B8" s="84"/>
    </row>
    <row r="9" spans="1:10" x14ac:dyDescent="0.15">
      <c r="A9" s="85" t="s">
        <v>8</v>
      </c>
      <c r="B9" s="94">
        <v>0</v>
      </c>
      <c r="C9" s="24" t="s">
        <v>9</v>
      </c>
      <c r="J9" s="7"/>
    </row>
    <row r="10" spans="1:10" ht="18" x14ac:dyDescent="0.2">
      <c r="A10" s="7"/>
      <c r="B10" s="27"/>
    </row>
    <row r="11" spans="1:10" x14ac:dyDescent="0.15">
      <c r="A11" s="67"/>
    </row>
    <row r="12" spans="1:10" x14ac:dyDescent="0.15">
      <c r="A12" s="67"/>
    </row>
    <row r="13" spans="1:10" ht="14" x14ac:dyDescent="0.15">
      <c r="A13" s="53" t="s">
        <v>10</v>
      </c>
      <c r="B13" s="50" t="s">
        <v>11</v>
      </c>
      <c r="C13" s="62">
        <v>1</v>
      </c>
      <c r="D13" s="62">
        <v>2</v>
      </c>
      <c r="E13" s="62">
        <v>3</v>
      </c>
      <c r="F13" s="62">
        <v>4</v>
      </c>
      <c r="G13" s="62">
        <v>5</v>
      </c>
    </row>
    <row r="14" spans="1:10" ht="14" x14ac:dyDescent="0.15">
      <c r="A14" s="51" t="s">
        <v>12</v>
      </c>
      <c r="B14" s="48" t="s">
        <v>13</v>
      </c>
      <c r="C14" s="95" t="s">
        <v>14</v>
      </c>
      <c r="D14" s="95"/>
      <c r="E14" s="95"/>
      <c r="F14" s="95"/>
      <c r="G14" s="95"/>
      <c r="H14" s="6"/>
      <c r="J14" s="1"/>
    </row>
    <row r="15" spans="1:10" s="8" customFormat="1" ht="14" x14ac:dyDescent="0.15">
      <c r="A15" s="52"/>
      <c r="B15" s="49" t="s">
        <v>15</v>
      </c>
      <c r="C15" s="96" t="s">
        <v>16</v>
      </c>
      <c r="D15" s="96"/>
      <c r="E15" s="96"/>
      <c r="F15" s="96"/>
      <c r="G15" s="96"/>
      <c r="I15" s="24"/>
      <c r="J15" s="9"/>
    </row>
    <row r="16" spans="1:10" s="8" customFormat="1" ht="16" x14ac:dyDescent="0.2">
      <c r="A16" s="42"/>
      <c r="B16" s="44" t="s">
        <v>17</v>
      </c>
      <c r="C16" s="46"/>
      <c r="D16" s="47"/>
      <c r="E16" s="47"/>
      <c r="F16" s="47"/>
      <c r="G16" s="47"/>
      <c r="H16" s="32" t="s">
        <v>18</v>
      </c>
      <c r="I16" s="24"/>
      <c r="J16" s="9"/>
    </row>
    <row r="17" spans="1:10" s="8" customFormat="1" ht="17" x14ac:dyDescent="0.2">
      <c r="A17" s="42" t="s">
        <v>19</v>
      </c>
      <c r="B17" s="70"/>
      <c r="C17" s="1"/>
      <c r="D17" s="1"/>
      <c r="E17" s="1"/>
      <c r="F17" s="1"/>
      <c r="G17" s="1"/>
      <c r="H17" s="1"/>
      <c r="I17" s="24"/>
      <c r="J17" s="9"/>
    </row>
    <row r="18" spans="1:10" x14ac:dyDescent="0.15">
      <c r="A18" s="23" t="s">
        <v>20</v>
      </c>
      <c r="B18" s="25" t="s">
        <v>21</v>
      </c>
      <c r="C18" s="18"/>
      <c r="D18" s="18">
        <f>C18*(1+Cost_of_Living_Adjustment)</f>
        <v>0</v>
      </c>
      <c r="E18" s="18">
        <f>D18*(1+Cost_of_Living_Adjustment)</f>
        <v>0</v>
      </c>
      <c r="F18" s="18">
        <f>E18*(1+Cost_of_Living_Adjustment)</f>
        <v>0</v>
      </c>
      <c r="G18" s="18">
        <f>F18*(1+Cost_of_Living_Adjustment)</f>
        <v>0</v>
      </c>
      <c r="H18" s="18">
        <f>SUM(C18:G18)</f>
        <v>0</v>
      </c>
      <c r="I18" s="7"/>
      <c r="J18" s="26"/>
    </row>
    <row r="19" spans="1:10" x14ac:dyDescent="0.15">
      <c r="A19" s="23" t="s">
        <v>22</v>
      </c>
      <c r="B19" s="25">
        <v>6250</v>
      </c>
      <c r="C19" s="41">
        <f>(C18*$B$107)</f>
        <v>0</v>
      </c>
      <c r="D19" s="41">
        <f>(D18*$B$107)</f>
        <v>0</v>
      </c>
      <c r="E19" s="41">
        <f>(E18*$B$107)</f>
        <v>0</v>
      </c>
      <c r="F19" s="41">
        <f>(F18*$B$107)</f>
        <v>0</v>
      </c>
      <c r="G19" s="41">
        <f>(G18*$B$107)</f>
        <v>0</v>
      </c>
      <c r="H19" s="18">
        <f>SUM(C19:G19)</f>
        <v>0</v>
      </c>
      <c r="I19" s="18"/>
    </row>
    <row r="20" spans="1:10" x14ac:dyDescent="0.15">
      <c r="A20" s="73" t="s">
        <v>23</v>
      </c>
      <c r="B20" s="25"/>
      <c r="C20" s="74">
        <f>C18+C19</f>
        <v>0</v>
      </c>
      <c r="D20" s="74">
        <f>D18+D19</f>
        <v>0</v>
      </c>
      <c r="E20" s="74">
        <f>E18+E19</f>
        <v>0</v>
      </c>
      <c r="F20" s="74">
        <f>F18+F19</f>
        <v>0</v>
      </c>
      <c r="G20" s="74">
        <f>G18+G19</f>
        <v>0</v>
      </c>
      <c r="H20" s="75">
        <f>SUM(C20:G20)</f>
        <v>0</v>
      </c>
      <c r="I20" s="18"/>
    </row>
    <row r="21" spans="1:10" ht="16" x14ac:dyDescent="0.2">
      <c r="A21" s="43" t="s">
        <v>24</v>
      </c>
      <c r="B21" s="25"/>
      <c r="C21" s="18"/>
      <c r="D21" s="18"/>
      <c r="E21" s="18"/>
      <c r="F21" s="18"/>
      <c r="G21" s="18"/>
      <c r="H21" s="18"/>
      <c r="I21" s="7"/>
      <c r="J21" s="26"/>
    </row>
    <row r="22" spans="1:10" x14ac:dyDescent="0.15">
      <c r="A22" s="23" t="s">
        <v>25</v>
      </c>
      <c r="B22" s="25">
        <v>6150</v>
      </c>
      <c r="C22" s="18"/>
      <c r="D22" s="18">
        <f>C22*(1+Cost_of_Living_Adjustment)</f>
        <v>0</v>
      </c>
      <c r="E22" s="18">
        <f>D22*(1+Cost_of_Living_Adjustment)</f>
        <v>0</v>
      </c>
      <c r="F22" s="18">
        <f>E22*(1+Cost_of_Living_Adjustment)</f>
        <v>0</v>
      </c>
      <c r="G22" s="18">
        <f>F22*(1+Cost_of_Living_Adjustment)</f>
        <v>0</v>
      </c>
      <c r="H22" s="18">
        <f>SUM(C22:G22)</f>
        <v>0</v>
      </c>
      <c r="I22" s="7"/>
      <c r="J22" s="26"/>
    </row>
    <row r="23" spans="1:10" x14ac:dyDescent="0.15">
      <c r="A23" s="23" t="s">
        <v>26</v>
      </c>
      <c r="B23" s="25">
        <v>6260</v>
      </c>
      <c r="C23" s="41">
        <f>(C22*$B$107)</f>
        <v>0</v>
      </c>
      <c r="D23" s="41">
        <f t="shared" ref="D23:G23" si="0">(D22*$B$107)</f>
        <v>0</v>
      </c>
      <c r="E23" s="41">
        <f t="shared" si="0"/>
        <v>0</v>
      </c>
      <c r="F23" s="41">
        <f t="shared" si="0"/>
        <v>0</v>
      </c>
      <c r="G23" s="41">
        <f t="shared" si="0"/>
        <v>0</v>
      </c>
      <c r="H23" s="18">
        <f>SUM(C23:G23)</f>
        <v>0</v>
      </c>
      <c r="I23" s="18"/>
    </row>
    <row r="24" spans="1:10" x14ac:dyDescent="0.15">
      <c r="A24" s="73" t="s">
        <v>27</v>
      </c>
      <c r="B24" s="25"/>
      <c r="C24" s="74">
        <f>C22+C23</f>
        <v>0</v>
      </c>
      <c r="D24" s="74">
        <f>D22+D23</f>
        <v>0</v>
      </c>
      <c r="E24" s="74">
        <f>E22+E23</f>
        <v>0</v>
      </c>
      <c r="F24" s="74">
        <f>F22+F23</f>
        <v>0</v>
      </c>
      <c r="G24" s="74">
        <f>G22+G23</f>
        <v>0</v>
      </c>
      <c r="H24" s="75">
        <f>SUM(C24:G24)</f>
        <v>0</v>
      </c>
      <c r="I24" s="18"/>
    </row>
    <row r="25" spans="1:10" x14ac:dyDescent="0.15">
      <c r="A25" s="73"/>
      <c r="B25" s="25"/>
      <c r="C25" s="76"/>
      <c r="D25" s="76"/>
      <c r="E25" s="76"/>
      <c r="F25" s="76"/>
      <c r="G25" s="76"/>
      <c r="H25" s="77"/>
      <c r="I25" s="18"/>
    </row>
    <row r="26" spans="1:10" x14ac:dyDescent="0.15">
      <c r="A26" s="23" t="s">
        <v>28</v>
      </c>
      <c r="B26" s="25">
        <v>6140</v>
      </c>
      <c r="C26" s="18"/>
      <c r="D26" s="18">
        <f>C26*(1+Cost_of_Living_Adjustment)</f>
        <v>0</v>
      </c>
      <c r="E26" s="18">
        <f>D26*(1+Cost_of_Living_Adjustment)</f>
        <v>0</v>
      </c>
      <c r="F26" s="18">
        <f>E26*(1+Cost_of_Living_Adjustment)</f>
        <v>0</v>
      </c>
      <c r="G26" s="18">
        <f>F26*(1+Cost_of_Living_Adjustment)</f>
        <v>0</v>
      </c>
      <c r="H26" s="18">
        <f>SUM(C26:G26)</f>
        <v>0</v>
      </c>
      <c r="I26" s="7"/>
      <c r="J26" s="26"/>
    </row>
    <row r="27" spans="1:10" x14ac:dyDescent="0.15">
      <c r="A27" s="23" t="s">
        <v>29</v>
      </c>
      <c r="B27" s="25" t="s">
        <v>30</v>
      </c>
      <c r="C27" s="29" t="s">
        <v>31</v>
      </c>
      <c r="D27" s="29" t="s">
        <v>31</v>
      </c>
      <c r="E27" s="29" t="s">
        <v>31</v>
      </c>
      <c r="F27" s="29" t="s">
        <v>31</v>
      </c>
      <c r="G27" s="29" t="s">
        <v>31</v>
      </c>
      <c r="H27" s="29" t="s">
        <v>31</v>
      </c>
      <c r="I27" s="18"/>
    </row>
    <row r="28" spans="1:10" x14ac:dyDescent="0.15">
      <c r="A28" s="73" t="s">
        <v>32</v>
      </c>
      <c r="B28" s="25"/>
      <c r="C28" s="74">
        <f>C26</f>
        <v>0</v>
      </c>
      <c r="D28" s="74">
        <f>D26</f>
        <v>0</v>
      </c>
      <c r="E28" s="74">
        <f>E26</f>
        <v>0</v>
      </c>
      <c r="F28" s="74">
        <f>F26</f>
        <v>0</v>
      </c>
      <c r="G28" s="74">
        <f>G26</f>
        <v>0</v>
      </c>
      <c r="H28" s="75">
        <f>SUM(C28:G28)</f>
        <v>0</v>
      </c>
      <c r="I28" s="18"/>
    </row>
    <row r="29" spans="1:10" x14ac:dyDescent="0.15">
      <c r="A29" s="73"/>
      <c r="B29" s="25"/>
      <c r="C29" s="76"/>
      <c r="D29" s="76"/>
      <c r="E29" s="76"/>
      <c r="F29" s="76"/>
      <c r="G29" s="76"/>
      <c r="H29" s="77"/>
      <c r="I29" s="18"/>
    </row>
    <row r="30" spans="1:10" x14ac:dyDescent="0.15">
      <c r="A30" s="23" t="s">
        <v>33</v>
      </c>
      <c r="B30" s="25">
        <v>6120</v>
      </c>
      <c r="C30" s="18"/>
      <c r="D30" s="18">
        <f t="shared" ref="D30:G31" si="1">C30*(1+Cost_of_Living_Adjustment)</f>
        <v>0</v>
      </c>
      <c r="E30" s="18">
        <f t="shared" si="1"/>
        <v>0</v>
      </c>
      <c r="F30" s="18">
        <f t="shared" si="1"/>
        <v>0</v>
      </c>
      <c r="G30" s="18">
        <f t="shared" si="1"/>
        <v>0</v>
      </c>
      <c r="H30" s="18">
        <f>SUM(C30:G30)</f>
        <v>0</v>
      </c>
      <c r="I30" s="7"/>
      <c r="J30" s="26"/>
    </row>
    <row r="31" spans="1:10" x14ac:dyDescent="0.15">
      <c r="A31" s="23" t="s">
        <v>34</v>
      </c>
      <c r="B31" s="25">
        <v>6110</v>
      </c>
      <c r="C31" s="18"/>
      <c r="D31" s="18">
        <f t="shared" si="1"/>
        <v>0</v>
      </c>
      <c r="E31" s="18">
        <f t="shared" si="1"/>
        <v>0</v>
      </c>
      <c r="F31" s="18">
        <f t="shared" si="1"/>
        <v>0</v>
      </c>
      <c r="G31" s="18">
        <f t="shared" si="1"/>
        <v>0</v>
      </c>
      <c r="H31" s="18">
        <f>G31*(1+Cost_of_Living_Adjustment)</f>
        <v>0</v>
      </c>
      <c r="I31" s="7"/>
      <c r="J31" s="26"/>
    </row>
    <row r="32" spans="1:10" x14ac:dyDescent="0.15">
      <c r="A32" s="23" t="s">
        <v>35</v>
      </c>
      <c r="B32" s="25">
        <v>6300</v>
      </c>
      <c r="C32" s="41">
        <f>(C30*$B$109)</f>
        <v>0</v>
      </c>
      <c r="D32" s="41">
        <f t="shared" ref="D32:G32" si="2">(D30*$B$109)</f>
        <v>0</v>
      </c>
      <c r="E32" s="41">
        <f t="shared" si="2"/>
        <v>0</v>
      </c>
      <c r="F32" s="41">
        <f t="shared" si="2"/>
        <v>0</v>
      </c>
      <c r="G32" s="41">
        <f t="shared" si="2"/>
        <v>0</v>
      </c>
      <c r="H32" s="18">
        <f>SUM(C32:G32)</f>
        <v>0</v>
      </c>
      <c r="I32" s="18"/>
    </row>
    <row r="33" spans="1:16" x14ac:dyDescent="0.15">
      <c r="A33" s="73" t="s">
        <v>36</v>
      </c>
      <c r="B33" s="25"/>
      <c r="C33" s="74">
        <f>C30+C31+C32</f>
        <v>0</v>
      </c>
      <c r="D33" s="74">
        <f t="shared" ref="D33:G33" si="3">D30+D31+D32</f>
        <v>0</v>
      </c>
      <c r="E33" s="74">
        <f t="shared" si="3"/>
        <v>0</v>
      </c>
      <c r="F33" s="74">
        <f t="shared" si="3"/>
        <v>0</v>
      </c>
      <c r="G33" s="74">
        <f t="shared" si="3"/>
        <v>0</v>
      </c>
      <c r="H33" s="75">
        <f>SUM(C33:G33)</f>
        <v>0</v>
      </c>
      <c r="I33" s="18"/>
    </row>
    <row r="34" spans="1:16" x14ac:dyDescent="0.15">
      <c r="A34" s="73"/>
      <c r="B34" s="25"/>
      <c r="C34" s="76"/>
      <c r="D34" s="76"/>
      <c r="E34" s="76"/>
      <c r="F34" s="76"/>
      <c r="G34" s="76"/>
      <c r="H34" s="77"/>
      <c r="I34" s="18"/>
    </row>
    <row r="35" spans="1:16" x14ac:dyDescent="0.15">
      <c r="A35" s="23" t="s">
        <v>37</v>
      </c>
      <c r="B35" s="25">
        <v>6070</v>
      </c>
      <c r="C35" s="18"/>
      <c r="D35" s="18">
        <f>C35*(1+Cost_of_Living_Adjustment)</f>
        <v>0</v>
      </c>
      <c r="E35" s="18">
        <f>D35*(1+Cost_of_Living_Adjustment)</f>
        <v>0</v>
      </c>
      <c r="F35" s="18">
        <f>E35*(1+Cost_of_Living_Adjustment)</f>
        <v>0</v>
      </c>
      <c r="G35" s="18">
        <f>F35*(1+Cost_of_Living_Adjustment)</f>
        <v>0</v>
      </c>
      <c r="H35" s="18">
        <f>SUM(C35:G35)</f>
        <v>0</v>
      </c>
      <c r="I35" s="7"/>
      <c r="J35" s="26"/>
    </row>
    <row r="36" spans="1:16" x14ac:dyDescent="0.15">
      <c r="A36" s="23" t="s">
        <v>38</v>
      </c>
      <c r="B36" s="25">
        <v>6280</v>
      </c>
      <c r="C36" s="41">
        <f>(C35*$B$108)</f>
        <v>0</v>
      </c>
      <c r="D36" s="41">
        <f t="shared" ref="D36:G36" si="4">(D35*$B$108)</f>
        <v>0</v>
      </c>
      <c r="E36" s="41">
        <f t="shared" si="4"/>
        <v>0</v>
      </c>
      <c r="F36" s="41">
        <f t="shared" si="4"/>
        <v>0</v>
      </c>
      <c r="G36" s="41">
        <f t="shared" si="4"/>
        <v>0</v>
      </c>
      <c r="H36" s="18">
        <f>SUM(C36:G36)</f>
        <v>0</v>
      </c>
      <c r="I36" s="18"/>
    </row>
    <row r="37" spans="1:16" x14ac:dyDescent="0.15">
      <c r="A37" s="73" t="s">
        <v>39</v>
      </c>
      <c r="B37" s="25"/>
      <c r="C37" s="74">
        <f>C35+C36</f>
        <v>0</v>
      </c>
      <c r="D37" s="74">
        <f>D35+D36</f>
        <v>0</v>
      </c>
      <c r="E37" s="74">
        <f>E35+E36</f>
        <v>0</v>
      </c>
      <c r="F37" s="74">
        <f>F35+F36</f>
        <v>0</v>
      </c>
      <c r="G37" s="74">
        <f>G35+G36</f>
        <v>0</v>
      </c>
      <c r="H37" s="75">
        <f>SUM(C37:G37)</f>
        <v>0</v>
      </c>
      <c r="I37" s="18"/>
    </row>
    <row r="38" spans="1:16" x14ac:dyDescent="0.15">
      <c r="A38" s="73"/>
      <c r="B38" s="25"/>
      <c r="C38" s="76"/>
      <c r="D38" s="76"/>
      <c r="E38" s="76"/>
      <c r="F38" s="76"/>
      <c r="G38" s="76"/>
      <c r="H38" s="77"/>
      <c r="I38" s="18"/>
    </row>
    <row r="39" spans="1:16" x14ac:dyDescent="0.15">
      <c r="A39" s="23" t="s">
        <v>40</v>
      </c>
      <c r="B39" s="25">
        <v>6050</v>
      </c>
      <c r="C39" s="18"/>
      <c r="D39" s="18">
        <f>C39*(1+Cost_of_Living_Adjustment)</f>
        <v>0</v>
      </c>
      <c r="E39" s="18">
        <f>D39*(1+Cost_of_Living_Adjustment)</f>
        <v>0</v>
      </c>
      <c r="F39" s="18">
        <f>E39*(1+Cost_of_Living_Adjustment)</f>
        <v>0</v>
      </c>
      <c r="G39" s="18">
        <f>F39*(1+Cost_of_Living_Adjustment)</f>
        <v>0</v>
      </c>
      <c r="H39" s="18">
        <f>SUM(C39:G39)</f>
        <v>0</v>
      </c>
      <c r="I39" s="7"/>
      <c r="J39" s="26"/>
    </row>
    <row r="40" spans="1:16" x14ac:dyDescent="0.15">
      <c r="A40" s="23" t="s">
        <v>41</v>
      </c>
      <c r="B40" s="25">
        <v>6270</v>
      </c>
      <c r="C40" s="41">
        <f>(C39*$B$108)</f>
        <v>0</v>
      </c>
      <c r="D40" s="41">
        <f t="shared" ref="D40:G40" si="5">(D39*$B$108)</f>
        <v>0</v>
      </c>
      <c r="E40" s="41">
        <f t="shared" si="5"/>
        <v>0</v>
      </c>
      <c r="F40" s="41">
        <f t="shared" si="5"/>
        <v>0</v>
      </c>
      <c r="G40" s="41">
        <f t="shared" si="5"/>
        <v>0</v>
      </c>
      <c r="H40" s="18">
        <f>SUM(C40:G40)</f>
        <v>0</v>
      </c>
      <c r="I40" s="18"/>
    </row>
    <row r="41" spans="1:16" x14ac:dyDescent="0.15">
      <c r="A41" s="73" t="s">
        <v>42</v>
      </c>
      <c r="B41" s="25"/>
      <c r="C41" s="75">
        <f>C39+C40</f>
        <v>0</v>
      </c>
      <c r="D41" s="75">
        <f>D39+D40</f>
        <v>0</v>
      </c>
      <c r="E41" s="75">
        <f>E39+E40</f>
        <v>0</v>
      </c>
      <c r="F41" s="75">
        <f>F39+F40</f>
        <v>0</v>
      </c>
      <c r="G41" s="75">
        <f>G39+G40</f>
        <v>0</v>
      </c>
      <c r="H41" s="75">
        <f>SUM(C41:G41)</f>
        <v>0</v>
      </c>
      <c r="I41" s="7"/>
      <c r="J41" s="26"/>
    </row>
    <row r="42" spans="1:16" x14ac:dyDescent="0.15">
      <c r="A42" s="104" t="s">
        <v>43</v>
      </c>
      <c r="B42" s="25"/>
      <c r="C42" s="18"/>
      <c r="D42" s="18"/>
      <c r="E42" s="18"/>
      <c r="F42" s="18"/>
      <c r="G42" s="18"/>
      <c r="H42" s="18"/>
      <c r="I42" s="7"/>
      <c r="J42" s="26"/>
    </row>
    <row r="43" spans="1:16" ht="16" x14ac:dyDescent="0.2">
      <c r="A43" s="79"/>
      <c r="B43" s="80" t="s">
        <v>44</v>
      </c>
      <c r="C43" s="81">
        <f>C20+C24+C28+C33+C37+C41</f>
        <v>0</v>
      </c>
      <c r="D43" s="81">
        <f>D20+D24+D28+D33+D37+D41</f>
        <v>0</v>
      </c>
      <c r="E43" s="81">
        <f>E20+E24+E28+E33+E37+E41</f>
        <v>0</v>
      </c>
      <c r="F43" s="81">
        <f>F20+F24+F28+F33+F37+F41</f>
        <v>0</v>
      </c>
      <c r="G43" s="81">
        <f>G20+G24+G28+G33+G37+G41</f>
        <v>0</v>
      </c>
      <c r="H43" s="81">
        <f>SUM(C43:G43)</f>
        <v>0</v>
      </c>
      <c r="I43" s="2"/>
    </row>
    <row r="44" spans="1:16" ht="16" x14ac:dyDescent="0.2">
      <c r="A44" s="43" t="s">
        <v>45</v>
      </c>
      <c r="B44" s="20"/>
      <c r="C44" s="19"/>
      <c r="D44" s="19"/>
      <c r="E44" s="19"/>
      <c r="F44" s="19"/>
      <c r="G44" s="19"/>
      <c r="H44" s="19"/>
      <c r="I44" s="17"/>
    </row>
    <row r="45" spans="1:16" s="8" customFormat="1" ht="14.25" customHeight="1" x14ac:dyDescent="0.15">
      <c r="A45" s="23" t="s">
        <v>46</v>
      </c>
      <c r="B45" s="25">
        <v>6804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f>SUM(C45:G45)</f>
        <v>0</v>
      </c>
      <c r="I45" s="24"/>
    </row>
    <row r="46" spans="1:16" s="8" customFormat="1" ht="14.25" customHeight="1" x14ac:dyDescent="0.15">
      <c r="A46" s="23" t="s">
        <v>47</v>
      </c>
      <c r="B46" s="25">
        <v>6812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f>SUM(C46:G46)</f>
        <v>0</v>
      </c>
      <c r="I46" s="24"/>
      <c r="J46" s="9"/>
    </row>
    <row r="47" spans="1:16" ht="14.25" customHeight="1" x14ac:dyDescent="0.15">
      <c r="A47" s="23" t="s">
        <v>48</v>
      </c>
      <c r="B47" s="25">
        <v>6814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f>SUM(C47:G47)</f>
        <v>0</v>
      </c>
      <c r="J47" s="9"/>
      <c r="K47" s="8"/>
      <c r="L47" s="8"/>
      <c r="M47" s="8"/>
      <c r="N47" s="8"/>
      <c r="O47" s="8"/>
      <c r="P47" s="8"/>
    </row>
    <row r="48" spans="1:16" ht="14.25" customHeight="1" x14ac:dyDescent="0.15">
      <c r="A48" s="73" t="s">
        <v>49</v>
      </c>
      <c r="B48" s="25"/>
      <c r="C48" s="75">
        <f>SUM(C45:C47)</f>
        <v>0</v>
      </c>
      <c r="D48" s="75">
        <f>SUM(D45:D47)</f>
        <v>0</v>
      </c>
      <c r="E48" s="75">
        <f>SUM(E45:E47)</f>
        <v>0</v>
      </c>
      <c r="F48" s="75">
        <f>SUM(F45:F47)</f>
        <v>0</v>
      </c>
      <c r="G48" s="75">
        <f>SUM(G45:G47)</f>
        <v>0</v>
      </c>
      <c r="H48" s="75">
        <f>SUM(C48:G48)</f>
        <v>0</v>
      </c>
      <c r="J48" s="9"/>
      <c r="K48" s="8"/>
      <c r="L48" s="8"/>
      <c r="M48" s="8"/>
      <c r="N48" s="8"/>
      <c r="O48" s="8"/>
      <c r="P48" s="8"/>
    </row>
    <row r="49" spans="1:9" ht="17" x14ac:dyDescent="0.2">
      <c r="A49" s="42" t="s">
        <v>50</v>
      </c>
      <c r="B49" s="72"/>
      <c r="C49" s="17"/>
      <c r="D49" s="17"/>
      <c r="E49" s="17"/>
      <c r="F49" s="17"/>
      <c r="G49" s="17"/>
      <c r="H49" s="17"/>
      <c r="I49" s="17"/>
    </row>
    <row r="50" spans="1:9" x14ac:dyDescent="0.15">
      <c r="A50" s="23" t="s">
        <v>51</v>
      </c>
      <c r="B50" s="25">
        <v>7650</v>
      </c>
      <c r="C50" s="18"/>
      <c r="D50" s="18">
        <f t="shared" ref="D50:G51" si="6">C50*(1+Cost_of_Living_Adjustment)</f>
        <v>0</v>
      </c>
      <c r="E50" s="18">
        <f t="shared" si="6"/>
        <v>0</v>
      </c>
      <c r="F50" s="18">
        <f t="shared" si="6"/>
        <v>0</v>
      </c>
      <c r="G50" s="18">
        <f t="shared" si="6"/>
        <v>0</v>
      </c>
      <c r="H50" s="18">
        <f>SUM(C50:G50)</f>
        <v>0</v>
      </c>
    </row>
    <row r="51" spans="1:9" x14ac:dyDescent="0.15">
      <c r="A51" s="23" t="s">
        <v>52</v>
      </c>
      <c r="B51" s="25">
        <v>7670</v>
      </c>
      <c r="C51" s="18"/>
      <c r="D51" s="18">
        <f t="shared" si="6"/>
        <v>0</v>
      </c>
      <c r="E51" s="18">
        <f t="shared" si="6"/>
        <v>0</v>
      </c>
      <c r="F51" s="18">
        <f t="shared" si="6"/>
        <v>0</v>
      </c>
      <c r="G51" s="18">
        <f t="shared" si="6"/>
        <v>0</v>
      </c>
      <c r="H51" s="18">
        <f>SUM(C51:G51)</f>
        <v>0</v>
      </c>
    </row>
    <row r="52" spans="1:9" x14ac:dyDescent="0.15">
      <c r="A52" s="73" t="s">
        <v>53</v>
      </c>
      <c r="B52" s="25"/>
      <c r="C52" s="75">
        <f>SUM(C50:C51)</f>
        <v>0</v>
      </c>
      <c r="D52" s="75">
        <f>SUM(D50:D51)</f>
        <v>0</v>
      </c>
      <c r="E52" s="75">
        <f>SUM(E50:E51)</f>
        <v>0</v>
      </c>
      <c r="F52" s="75">
        <f>SUM(F50:F51)</f>
        <v>0</v>
      </c>
      <c r="G52" s="75">
        <f>SUM(G50:G51)</f>
        <v>0</v>
      </c>
      <c r="H52" s="75">
        <f>SUM(C52:G52)</f>
        <v>0</v>
      </c>
    </row>
    <row r="53" spans="1:9" ht="15.75" customHeight="1" x14ac:dyDescent="0.2">
      <c r="A53" s="42" t="s">
        <v>54</v>
      </c>
      <c r="B53" s="72"/>
      <c r="C53" s="17"/>
      <c r="D53" s="17"/>
      <c r="E53" s="17"/>
      <c r="F53" s="17"/>
      <c r="G53" s="17"/>
      <c r="H53" s="17"/>
      <c r="I53" s="17"/>
    </row>
    <row r="54" spans="1:9" ht="15.75" customHeight="1" x14ac:dyDescent="0.2">
      <c r="A54" s="23" t="s">
        <v>55</v>
      </c>
      <c r="B54" s="25" t="s">
        <v>56</v>
      </c>
      <c r="C54" s="18">
        <f>'Participant Support'!C28</f>
        <v>0</v>
      </c>
      <c r="D54" s="18">
        <f>'Participant Support'!D28</f>
        <v>0</v>
      </c>
      <c r="E54" s="18">
        <f>'Participant Support'!E28</f>
        <v>0</v>
      </c>
      <c r="F54" s="18">
        <f>'Participant Support'!F28</f>
        <v>0</v>
      </c>
      <c r="G54" s="18">
        <f>'Participant Support'!G28</f>
        <v>0</v>
      </c>
      <c r="H54" s="18">
        <f>SUM(C54:G54)</f>
        <v>0</v>
      </c>
      <c r="I54" s="17"/>
    </row>
    <row r="55" spans="1:9" ht="15.75" customHeight="1" x14ac:dyDescent="0.2">
      <c r="A55" s="42" t="s">
        <v>57</v>
      </c>
      <c r="B55" s="72"/>
      <c r="C55" s="17"/>
      <c r="D55" s="17"/>
      <c r="E55" s="17"/>
      <c r="F55" s="17"/>
      <c r="G55" s="17"/>
      <c r="H55" s="17"/>
      <c r="I55" s="17"/>
    </row>
    <row r="56" spans="1:9" ht="15.75" customHeight="1" x14ac:dyDescent="0.2">
      <c r="A56" s="71" t="s">
        <v>58</v>
      </c>
      <c r="B56" s="72"/>
      <c r="C56" s="17"/>
      <c r="D56" s="17"/>
      <c r="E56" s="17"/>
      <c r="F56" s="17"/>
      <c r="G56" s="17"/>
      <c r="H56" s="17"/>
      <c r="I56" s="17"/>
    </row>
    <row r="57" spans="1:9" x14ac:dyDescent="0.15">
      <c r="A57" s="23" t="s">
        <v>59</v>
      </c>
      <c r="B57" s="25">
        <v>6600</v>
      </c>
      <c r="C57" s="18"/>
      <c r="D57" s="18">
        <f>C57*(1+Cost_of_Living_Adjustment)</f>
        <v>0</v>
      </c>
      <c r="E57" s="18">
        <f>D57*(1+Cost_of_Living_Adjustment)</f>
        <v>0</v>
      </c>
      <c r="F57" s="18">
        <f>E57*(1+Cost_of_Living_Adjustment)</f>
        <v>0</v>
      </c>
      <c r="G57" s="18">
        <f>F57*(1+Cost_of_Living_Adjustment)</f>
        <v>0</v>
      </c>
      <c r="H57" s="18">
        <f>SUM(C57:G57)</f>
        <v>0</v>
      </c>
    </row>
    <row r="58" spans="1:9" x14ac:dyDescent="0.15">
      <c r="A58" s="23" t="s">
        <v>60</v>
      </c>
      <c r="B58" s="25">
        <v>6710</v>
      </c>
      <c r="C58" s="18"/>
      <c r="D58" s="18">
        <v>0</v>
      </c>
      <c r="E58" s="18">
        <v>0</v>
      </c>
      <c r="F58" s="18">
        <v>0</v>
      </c>
      <c r="G58" s="18">
        <v>0</v>
      </c>
      <c r="H58" s="18">
        <f>SUM(C58:G58)</f>
        <v>0</v>
      </c>
    </row>
    <row r="59" spans="1:9" x14ac:dyDescent="0.15">
      <c r="A59" s="23" t="s">
        <v>61</v>
      </c>
      <c r="B59" s="25">
        <v>6750</v>
      </c>
      <c r="C59" s="18"/>
      <c r="D59" s="18">
        <v>0</v>
      </c>
      <c r="E59" s="18">
        <v>0</v>
      </c>
      <c r="F59" s="18">
        <v>0</v>
      </c>
      <c r="G59" s="18">
        <v>0</v>
      </c>
      <c r="H59" s="18">
        <f>SUM(C59:G59)</f>
        <v>0</v>
      </c>
    </row>
    <row r="60" spans="1:9" x14ac:dyDescent="0.15">
      <c r="A60" s="23" t="s">
        <v>62</v>
      </c>
      <c r="B60" s="25" t="s">
        <v>63</v>
      </c>
      <c r="C60" s="18"/>
      <c r="D60" s="18">
        <f>C60*(1+Cost_of_Living_Adjustment)</f>
        <v>0</v>
      </c>
      <c r="E60" s="18">
        <f>D60*(1+Cost_of_Living_Adjustment)</f>
        <v>0</v>
      </c>
      <c r="F60" s="18">
        <f>E60*(1+Cost_of_Living_Adjustment)</f>
        <v>0</v>
      </c>
      <c r="G60" s="18">
        <f>F60*(1+Cost_of_Living_Adjustment)</f>
        <v>0</v>
      </c>
      <c r="H60" s="18">
        <f>SUM(C60:G60)</f>
        <v>0</v>
      </c>
    </row>
    <row r="61" spans="1:9" x14ac:dyDescent="0.15">
      <c r="A61" s="73" t="s">
        <v>64</v>
      </c>
      <c r="B61" s="78"/>
      <c r="C61" s="75">
        <f>SUM(C57:C60)</f>
        <v>0</v>
      </c>
      <c r="D61" s="75">
        <f>SUM(D57:D60)</f>
        <v>0</v>
      </c>
      <c r="E61" s="75">
        <f>SUM(E57:E60)</f>
        <v>0</v>
      </c>
      <c r="F61" s="75">
        <f>SUM(F57:F60)</f>
        <v>0</v>
      </c>
      <c r="G61" s="75">
        <f>SUM(G57:G60)</f>
        <v>0</v>
      </c>
      <c r="H61" s="75">
        <f>SUM(C61:G61)</f>
        <v>0</v>
      </c>
    </row>
    <row r="62" spans="1:9" x14ac:dyDescent="0.15">
      <c r="A62" s="73"/>
      <c r="B62" s="78"/>
      <c r="C62" s="77"/>
      <c r="D62" s="77"/>
      <c r="E62" s="77"/>
      <c r="F62" s="77"/>
      <c r="G62" s="77"/>
      <c r="H62" s="77"/>
    </row>
    <row r="63" spans="1:9" ht="15.75" customHeight="1" x14ac:dyDescent="0.2">
      <c r="A63" s="71" t="s">
        <v>65</v>
      </c>
      <c r="B63" s="72"/>
      <c r="C63" s="17"/>
      <c r="D63" s="17"/>
      <c r="E63" s="17"/>
      <c r="F63" s="17"/>
      <c r="G63" s="17"/>
      <c r="H63" s="17"/>
      <c r="I63" s="17"/>
    </row>
    <row r="64" spans="1:9" ht="14.25" customHeight="1" x14ac:dyDescent="0.15">
      <c r="A64" s="23" t="s">
        <v>66</v>
      </c>
      <c r="B64" s="25">
        <v>8551</v>
      </c>
      <c r="C64" s="18"/>
      <c r="D64" s="18">
        <f t="shared" ref="D64:G65" si="7">C64*(1+Cost_of_Living_Adjustment)</f>
        <v>0</v>
      </c>
      <c r="E64" s="18">
        <f t="shared" si="7"/>
        <v>0</v>
      </c>
      <c r="F64" s="18">
        <f t="shared" si="7"/>
        <v>0</v>
      </c>
      <c r="G64" s="18">
        <f t="shared" si="7"/>
        <v>0</v>
      </c>
      <c r="H64" s="18">
        <f>SUM(C64:G64)</f>
        <v>0</v>
      </c>
    </row>
    <row r="65" spans="1:17" ht="14.25" customHeight="1" x14ac:dyDescent="0.15">
      <c r="A65" s="23" t="s">
        <v>67</v>
      </c>
      <c r="B65" s="25">
        <v>8553</v>
      </c>
      <c r="C65" s="18"/>
      <c r="D65" s="18">
        <f t="shared" si="7"/>
        <v>0</v>
      </c>
      <c r="E65" s="18">
        <f t="shared" si="7"/>
        <v>0</v>
      </c>
      <c r="F65" s="18">
        <f t="shared" si="7"/>
        <v>0</v>
      </c>
      <c r="G65" s="18">
        <f t="shared" si="7"/>
        <v>0</v>
      </c>
      <c r="H65" s="18">
        <f>SUM(C65:G65)</f>
        <v>0</v>
      </c>
    </row>
    <row r="66" spans="1:17" ht="14.25" customHeight="1" x14ac:dyDescent="0.15">
      <c r="A66" s="23" t="s">
        <v>68</v>
      </c>
      <c r="B66" s="25">
        <v>8554</v>
      </c>
      <c r="C66" s="18"/>
      <c r="D66" s="18">
        <v>0</v>
      </c>
      <c r="E66" s="18">
        <v>0</v>
      </c>
      <c r="F66" s="18">
        <v>0</v>
      </c>
      <c r="G66" s="18">
        <v>0</v>
      </c>
      <c r="H66" s="18">
        <f>SUM(C66:G66)</f>
        <v>0</v>
      </c>
    </row>
    <row r="67" spans="1:17" ht="14.25" customHeight="1" x14ac:dyDescent="0.15">
      <c r="A67" s="73" t="s">
        <v>69</v>
      </c>
      <c r="B67" s="78"/>
      <c r="C67" s="75">
        <f>SUM(C64:C66)</f>
        <v>0</v>
      </c>
      <c r="D67" s="75">
        <f>SUM(D64:D66)</f>
        <v>0</v>
      </c>
      <c r="E67" s="75">
        <f>SUM(E64:E66)</f>
        <v>0</v>
      </c>
      <c r="F67" s="75">
        <f>SUM(F64:F66)</f>
        <v>0</v>
      </c>
      <c r="G67" s="75">
        <f>SUM(G64:G66)</f>
        <v>0</v>
      </c>
      <c r="H67" s="75">
        <f>SUM(C67:G67)</f>
        <v>0</v>
      </c>
    </row>
    <row r="68" spans="1:17" ht="14.25" customHeight="1" x14ac:dyDescent="0.15">
      <c r="A68" s="23"/>
      <c r="B68" s="25"/>
      <c r="C68" s="18"/>
      <c r="D68" s="18"/>
      <c r="E68" s="18"/>
      <c r="F68" s="18"/>
      <c r="G68" s="18"/>
      <c r="H68" s="18"/>
    </row>
    <row r="69" spans="1:17" ht="15" customHeight="1" x14ac:dyDescent="0.2">
      <c r="A69" s="71" t="s">
        <v>70</v>
      </c>
      <c r="B69" s="97" t="s">
        <v>63</v>
      </c>
      <c r="C69" s="18"/>
      <c r="D69" s="18">
        <v>0</v>
      </c>
      <c r="E69" s="18">
        <v>0</v>
      </c>
      <c r="F69" s="18">
        <v>0</v>
      </c>
      <c r="G69" s="18">
        <v>0</v>
      </c>
      <c r="H69" s="18">
        <f>SUM(C69:G69)</f>
        <v>0</v>
      </c>
      <c r="I69" s="17"/>
    </row>
    <row r="70" spans="1:17" ht="15" customHeight="1" x14ac:dyDescent="0.2">
      <c r="A70" s="71" t="s">
        <v>71</v>
      </c>
      <c r="B70" s="97" t="s">
        <v>63</v>
      </c>
      <c r="C70" s="18"/>
      <c r="D70" s="18">
        <v>0</v>
      </c>
      <c r="E70" s="18">
        <v>0</v>
      </c>
      <c r="F70" s="18">
        <v>0</v>
      </c>
      <c r="G70" s="18">
        <v>0</v>
      </c>
      <c r="H70" s="18">
        <f>SUM(C70:G70)</f>
        <v>0</v>
      </c>
      <c r="I70" s="17"/>
    </row>
    <row r="71" spans="1:17" s="22" customFormat="1" ht="16" x14ac:dyDescent="0.2">
      <c r="A71" s="20" t="s">
        <v>72</v>
      </c>
      <c r="B71" s="25"/>
      <c r="C71" s="18"/>
      <c r="D71" s="18"/>
      <c r="E71" s="18"/>
      <c r="F71" s="18"/>
      <c r="G71" s="18"/>
      <c r="H71" s="18"/>
      <c r="I71" s="7"/>
    </row>
    <row r="72" spans="1:17" s="22" customFormat="1" ht="16" x14ac:dyDescent="0.2">
      <c r="A72" s="23" t="s">
        <v>73</v>
      </c>
      <c r="B72" s="25" t="s">
        <v>56</v>
      </c>
      <c r="C72" s="18"/>
      <c r="D72" s="18"/>
      <c r="E72" s="18"/>
      <c r="F72" s="18"/>
      <c r="G72" s="18"/>
      <c r="H72" s="18">
        <f>SUM(C72:G72)</f>
        <v>0</v>
      </c>
      <c r="I72" s="7"/>
      <c r="J72" s="7"/>
      <c r="Q72" s="54"/>
    </row>
    <row r="73" spans="1:17" s="22" customFormat="1" ht="16" x14ac:dyDescent="0.2">
      <c r="A73" s="23" t="s">
        <v>74</v>
      </c>
      <c r="B73" s="25" t="s">
        <v>56</v>
      </c>
      <c r="C73" s="18"/>
      <c r="D73" s="18"/>
      <c r="E73" s="18"/>
      <c r="F73" s="18"/>
      <c r="G73" s="18"/>
      <c r="H73" s="18">
        <f>SUM(C73:G73)</f>
        <v>0</v>
      </c>
      <c r="I73" s="7"/>
      <c r="Q73" s="54"/>
    </row>
    <row r="74" spans="1:17" s="14" customFormat="1" ht="16" x14ac:dyDescent="0.2">
      <c r="A74" s="23" t="s">
        <v>75</v>
      </c>
      <c r="B74" s="25" t="s">
        <v>56</v>
      </c>
      <c r="C74" s="18"/>
      <c r="D74" s="18"/>
      <c r="E74" s="18"/>
      <c r="F74" s="18"/>
      <c r="G74" s="18"/>
      <c r="H74" s="18">
        <f>SUM(C74:G74)</f>
        <v>0</v>
      </c>
      <c r="I74" s="7"/>
      <c r="Q74" s="24"/>
    </row>
    <row r="75" spans="1:17" s="14" customFormat="1" ht="16" x14ac:dyDescent="0.2">
      <c r="A75" s="23" t="s">
        <v>76</v>
      </c>
      <c r="B75" s="25" t="s">
        <v>56</v>
      </c>
      <c r="C75" s="18"/>
      <c r="D75" s="18"/>
      <c r="E75" s="18"/>
      <c r="F75" s="18"/>
      <c r="G75" s="18"/>
      <c r="H75" s="18">
        <f>SUM(C75:G75)</f>
        <v>0</v>
      </c>
      <c r="I75" s="17"/>
      <c r="Q75" s="24"/>
    </row>
    <row r="76" spans="1:17" s="14" customFormat="1" ht="16" x14ac:dyDescent="0.2">
      <c r="A76" s="73" t="s">
        <v>77</v>
      </c>
      <c r="B76" s="25"/>
      <c r="C76" s="75">
        <f>SUM(C72:C75)</f>
        <v>0</v>
      </c>
      <c r="D76" s="75">
        <f>SUM(D72:D75)</f>
        <v>0</v>
      </c>
      <c r="E76" s="75">
        <f>SUM(E72:E75)</f>
        <v>0</v>
      </c>
      <c r="F76" s="75">
        <f>SUM(F72:F75)</f>
        <v>0</v>
      </c>
      <c r="G76" s="75">
        <f>SUM(G72:G75)</f>
        <v>0</v>
      </c>
      <c r="H76" s="75">
        <f>SUM(C76:G76)</f>
        <v>0</v>
      </c>
      <c r="I76" s="17"/>
      <c r="Q76" s="24"/>
    </row>
    <row r="77" spans="1:17" s="14" customFormat="1" ht="16" x14ac:dyDescent="0.2">
      <c r="A77" s="20" t="s">
        <v>78</v>
      </c>
      <c r="B77" s="25"/>
      <c r="C77" s="18"/>
      <c r="D77" s="18"/>
      <c r="E77" s="18"/>
      <c r="F77" s="18"/>
      <c r="G77" s="18"/>
      <c r="H77" s="18"/>
      <c r="I77" s="17"/>
      <c r="Q77" s="24"/>
    </row>
    <row r="78" spans="1:17" s="14" customFormat="1" ht="16" x14ac:dyDescent="0.2">
      <c r="A78" s="23" t="s">
        <v>79</v>
      </c>
      <c r="B78" s="25">
        <v>6430</v>
      </c>
      <c r="C78" s="18"/>
      <c r="D78" s="18">
        <f t="shared" ref="D78:D85" si="8">C78*(1+Cost_of_Living_Adjustment)</f>
        <v>0</v>
      </c>
      <c r="E78" s="18">
        <f t="shared" ref="E78:E85" si="9">D78*(1+Cost_of_Living_Adjustment)</f>
        <v>0</v>
      </c>
      <c r="F78" s="18">
        <f t="shared" ref="F78:G80" si="10">E78*(1+Cost_of_Living_Adjustment)</f>
        <v>0</v>
      </c>
      <c r="G78" s="18">
        <f t="shared" si="10"/>
        <v>0</v>
      </c>
      <c r="H78" s="18">
        <f t="shared" ref="H78:H85" si="11">SUM(C78:G78)</f>
        <v>0</v>
      </c>
      <c r="I78" s="17"/>
      <c r="Q78" s="24"/>
    </row>
    <row r="79" spans="1:17" s="14" customFormat="1" ht="16" x14ac:dyDescent="0.2">
      <c r="A79" s="23" t="s">
        <v>80</v>
      </c>
      <c r="B79" s="25">
        <v>6520</v>
      </c>
      <c r="C79" s="18"/>
      <c r="D79" s="18">
        <f t="shared" si="8"/>
        <v>0</v>
      </c>
      <c r="E79" s="18">
        <f t="shared" si="9"/>
        <v>0</v>
      </c>
      <c r="F79" s="18">
        <f t="shared" si="10"/>
        <v>0</v>
      </c>
      <c r="G79" s="18">
        <f t="shared" si="10"/>
        <v>0</v>
      </c>
      <c r="H79" s="18">
        <f t="shared" si="11"/>
        <v>0</v>
      </c>
      <c r="I79" s="17"/>
      <c r="Q79" s="24"/>
    </row>
    <row r="80" spans="1:17" s="14" customFormat="1" ht="16" x14ac:dyDescent="0.2">
      <c r="A80" s="23" t="s">
        <v>81</v>
      </c>
      <c r="B80" s="25">
        <v>7940</v>
      </c>
      <c r="C80" s="18"/>
      <c r="D80" s="18">
        <f t="shared" si="8"/>
        <v>0</v>
      </c>
      <c r="E80" s="18">
        <f t="shared" si="9"/>
        <v>0</v>
      </c>
      <c r="F80" s="18">
        <f t="shared" si="10"/>
        <v>0</v>
      </c>
      <c r="G80" s="18">
        <f t="shared" si="10"/>
        <v>0</v>
      </c>
      <c r="H80" s="18">
        <f t="shared" si="11"/>
        <v>0</v>
      </c>
      <c r="I80" s="17"/>
      <c r="Q80" s="24"/>
    </row>
    <row r="81" spans="1:17" s="14" customFormat="1" ht="16" x14ac:dyDescent="0.2">
      <c r="A81" s="23" t="s">
        <v>82</v>
      </c>
      <c r="B81" s="25">
        <v>7960</v>
      </c>
      <c r="C81" s="18"/>
      <c r="D81" s="18">
        <f t="shared" si="8"/>
        <v>0</v>
      </c>
      <c r="E81" s="18">
        <f t="shared" si="9"/>
        <v>0</v>
      </c>
      <c r="F81" s="18">
        <f t="shared" ref="F81:G85" si="12">E81*(1+Cost_of_Living_Adjustment)</f>
        <v>0</v>
      </c>
      <c r="G81" s="18">
        <f t="shared" si="12"/>
        <v>0</v>
      </c>
      <c r="H81" s="18">
        <f t="shared" si="11"/>
        <v>0</v>
      </c>
      <c r="I81" s="17"/>
      <c r="Q81" s="24"/>
    </row>
    <row r="82" spans="1:17" s="14" customFormat="1" ht="16" x14ac:dyDescent="0.2">
      <c r="A82" s="23" t="s">
        <v>83</v>
      </c>
      <c r="B82" s="25">
        <v>7980</v>
      </c>
      <c r="C82" s="18"/>
      <c r="D82" s="18">
        <f t="shared" si="8"/>
        <v>0</v>
      </c>
      <c r="E82" s="18">
        <f t="shared" si="9"/>
        <v>0</v>
      </c>
      <c r="F82" s="18">
        <f t="shared" si="12"/>
        <v>0</v>
      </c>
      <c r="G82" s="18">
        <f t="shared" si="12"/>
        <v>0</v>
      </c>
      <c r="H82" s="18">
        <f t="shared" si="11"/>
        <v>0</v>
      </c>
      <c r="I82" s="17"/>
      <c r="Q82" s="24"/>
    </row>
    <row r="83" spans="1:17" s="14" customFormat="1" ht="16" x14ac:dyDescent="0.2">
      <c r="A83" s="23" t="s">
        <v>84</v>
      </c>
      <c r="B83" s="25">
        <v>8030</v>
      </c>
      <c r="C83" s="18"/>
      <c r="D83" s="18">
        <f t="shared" si="8"/>
        <v>0</v>
      </c>
      <c r="E83" s="18">
        <f t="shared" si="9"/>
        <v>0</v>
      </c>
      <c r="F83" s="18">
        <f t="shared" si="12"/>
        <v>0</v>
      </c>
      <c r="G83" s="18">
        <f t="shared" si="12"/>
        <v>0</v>
      </c>
      <c r="H83" s="18">
        <f t="shared" si="11"/>
        <v>0</v>
      </c>
      <c r="I83" s="17"/>
      <c r="Q83" s="24"/>
    </row>
    <row r="84" spans="1:17" s="14" customFormat="1" ht="16" x14ac:dyDescent="0.2">
      <c r="A84" s="23" t="s">
        <v>85</v>
      </c>
      <c r="B84" s="25">
        <v>8260</v>
      </c>
      <c r="C84" s="18"/>
      <c r="D84" s="18">
        <f t="shared" si="8"/>
        <v>0</v>
      </c>
      <c r="E84" s="18">
        <f t="shared" si="9"/>
        <v>0</v>
      </c>
      <c r="F84" s="18">
        <f t="shared" si="12"/>
        <v>0</v>
      </c>
      <c r="G84" s="18">
        <f t="shared" si="12"/>
        <v>0</v>
      </c>
      <c r="H84" s="18">
        <f t="shared" si="11"/>
        <v>0</v>
      </c>
      <c r="I84" s="17"/>
      <c r="Q84" s="24"/>
    </row>
    <row r="85" spans="1:17" s="14" customFormat="1" ht="17" thickBot="1" x14ac:dyDescent="0.25">
      <c r="A85" s="87" t="s">
        <v>86</v>
      </c>
      <c r="B85" s="88">
        <v>8700</v>
      </c>
      <c r="C85" s="89"/>
      <c r="D85" s="89">
        <f t="shared" si="8"/>
        <v>0</v>
      </c>
      <c r="E85" s="89">
        <f t="shared" si="9"/>
        <v>0</v>
      </c>
      <c r="F85" s="89">
        <f t="shared" si="12"/>
        <v>0</v>
      </c>
      <c r="G85" s="89">
        <f t="shared" si="12"/>
        <v>0</v>
      </c>
      <c r="H85" s="89">
        <f t="shared" si="11"/>
        <v>0</v>
      </c>
      <c r="I85" s="17"/>
      <c r="Q85" s="24"/>
    </row>
    <row r="86" spans="1:17" s="14" customFormat="1" ht="17" thickTop="1" x14ac:dyDescent="0.2">
      <c r="A86" s="82"/>
      <c r="B86" s="80" t="s">
        <v>87</v>
      </c>
      <c r="C86" s="83">
        <f>C48+C52+C54+C61+C69+C70+C76+C78+C79+C80+C81+C67+C82+C83+C84+C85+C88</f>
        <v>0</v>
      </c>
      <c r="D86" s="83">
        <f>D48+D52+D54+D61+D69+D70+D76+D78+D79+D80+D81+D67+D82+D83+D84+D85+D88</f>
        <v>0</v>
      </c>
      <c r="E86" s="83">
        <f>E48+E52+E54+E61+E69+E70+E76+E78+E79+E80+E81+E67+E82+E83+E84+E85+E88</f>
        <v>0</v>
      </c>
      <c r="F86" s="83">
        <f>F48+F52+F54+F61+F69+F70+F76+F78+F79+F80+F81+F67+F82+F83+F84+F85+F88</f>
        <v>0</v>
      </c>
      <c r="G86" s="83">
        <f>G48+G52+G54+G61+G69+G70+G76+G78+G79+G80+G81+G67+G82+G83+G84+G85+G88</f>
        <v>0</v>
      </c>
      <c r="H86" s="83">
        <f>SUM(C86:G86)</f>
        <v>0</v>
      </c>
      <c r="I86" s="17"/>
      <c r="Q86" s="54"/>
    </row>
    <row r="87" spans="1:17" s="14" customFormat="1" ht="7.5" customHeight="1" x14ac:dyDescent="0.2">
      <c r="A87" s="23"/>
      <c r="B87" s="25"/>
      <c r="C87" s="18"/>
      <c r="D87" s="18"/>
      <c r="E87" s="18"/>
      <c r="F87" s="18"/>
      <c r="G87" s="18"/>
      <c r="H87" s="18"/>
      <c r="I87" s="17"/>
      <c r="Q87" s="24"/>
    </row>
    <row r="88" spans="1:17" s="22" customFormat="1" ht="17" thickBot="1" x14ac:dyDescent="0.25">
      <c r="A88" s="90" t="s">
        <v>88</v>
      </c>
      <c r="B88" s="91" t="s">
        <v>56</v>
      </c>
      <c r="C88" s="92">
        <f>+'Part-of'!C79</f>
        <v>0</v>
      </c>
      <c r="D88" s="92">
        <f>+'Part-of'!D79</f>
        <v>0</v>
      </c>
      <c r="E88" s="92">
        <f>+'Part-of'!E79</f>
        <v>0</v>
      </c>
      <c r="F88" s="92">
        <f>+'Part-of'!F79</f>
        <v>0</v>
      </c>
      <c r="G88" s="92">
        <f>+'Part-of'!G79</f>
        <v>0</v>
      </c>
      <c r="H88" s="93">
        <f>SUM(C88:G88)</f>
        <v>0</v>
      </c>
      <c r="I88" s="7"/>
      <c r="J88" s="22" t="s">
        <v>89</v>
      </c>
    </row>
    <row r="89" spans="1:17" s="14" customFormat="1" ht="17" thickTop="1" x14ac:dyDescent="0.2">
      <c r="B89" s="86" t="s">
        <v>90</v>
      </c>
      <c r="C89" s="19">
        <f>C43+C86+C88</f>
        <v>0</v>
      </c>
      <c r="D89" s="19">
        <f>D43+D86+D88</f>
        <v>0</v>
      </c>
      <c r="E89" s="19">
        <f>E43+E86+E88</f>
        <v>0</v>
      </c>
      <c r="F89" s="19">
        <f>F43+F86+F88</f>
        <v>0</v>
      </c>
      <c r="G89" s="19">
        <f>G43+G86+G88</f>
        <v>0</v>
      </c>
      <c r="H89" s="16">
        <f>SUM(C89:G89)</f>
        <v>0</v>
      </c>
      <c r="I89" s="17"/>
      <c r="Q89" s="54"/>
    </row>
    <row r="90" spans="1:17" s="14" customFormat="1" ht="16" x14ac:dyDescent="0.2">
      <c r="A90" s="149"/>
      <c r="B90" s="148" t="s">
        <v>148</v>
      </c>
      <c r="C90" s="150"/>
      <c r="D90" s="2"/>
      <c r="E90" s="2"/>
      <c r="F90" s="2"/>
      <c r="G90" s="2"/>
      <c r="H90" s="2">
        <f>SUM(C90:G90)</f>
        <v>0</v>
      </c>
      <c r="I90" s="13"/>
      <c r="J90" s="13"/>
      <c r="Q90" s="24"/>
    </row>
    <row r="91" spans="1:17" s="14" customFormat="1" ht="16" x14ac:dyDescent="0.2">
      <c r="B91" s="106" t="s">
        <v>91</v>
      </c>
      <c r="C91" s="2">
        <f>C89-C48-C54-C72-C73-C74-C75-C78-C88+C90</f>
        <v>0</v>
      </c>
      <c r="D91" s="2">
        <f>D89-D48-D54-D72-D73-D74-D75-D78-D88+D90</f>
        <v>0</v>
      </c>
      <c r="E91" s="2">
        <f>E89-E48-E54-E72-E73-E74-E75-E78-E88+E90</f>
        <v>0</v>
      </c>
      <c r="F91" s="2">
        <f>F89-F48-F54-F72-F73-F74-F75-F78-F88+F90</f>
        <v>0</v>
      </c>
      <c r="G91" s="2">
        <f>G89-G48-G54-G72-G73-G74-G75-G78-G88+G90</f>
        <v>0</v>
      </c>
      <c r="H91" s="2">
        <f>SUM(C91:G91)</f>
        <v>0</v>
      </c>
      <c r="I91" s="13"/>
      <c r="J91" s="13"/>
      <c r="Q91" s="24"/>
    </row>
    <row r="92" spans="1:17" s="14" customFormat="1" ht="16" x14ac:dyDescent="0.2">
      <c r="B92" s="105" t="s">
        <v>92</v>
      </c>
      <c r="C92" s="2">
        <f>+'Part-of'!C80</f>
        <v>0</v>
      </c>
      <c r="D92" s="2">
        <f>+'Part-of'!D80</f>
        <v>0</v>
      </c>
      <c r="E92" s="2">
        <f>+'Part-of'!E80</f>
        <v>0</v>
      </c>
      <c r="F92" s="2">
        <f>+'Part-of'!F80</f>
        <v>0</v>
      </c>
      <c r="G92" s="2">
        <f>+'Part-of'!G80</f>
        <v>0</v>
      </c>
      <c r="H92" s="2">
        <f>+'Part-of'!H80</f>
        <v>0</v>
      </c>
      <c r="I92" s="13"/>
      <c r="J92" s="13"/>
      <c r="Q92" s="24"/>
    </row>
    <row r="93" spans="1:17" ht="16" x14ac:dyDescent="0.2">
      <c r="A93" s="14"/>
      <c r="B93" s="105" t="s">
        <v>93</v>
      </c>
      <c r="C93" s="2">
        <f>C91+C92</f>
        <v>0</v>
      </c>
      <c r="D93" s="2">
        <f>D91+D92</f>
        <v>0</v>
      </c>
      <c r="E93" s="2">
        <f>E91+E92</f>
        <v>0</v>
      </c>
      <c r="F93" s="2">
        <f>F91+F92</f>
        <v>0</v>
      </c>
      <c r="G93" s="2">
        <f>G91+G92</f>
        <v>0</v>
      </c>
      <c r="H93" s="2">
        <f>SUM(C93:G93)</f>
        <v>0</v>
      </c>
      <c r="I93" s="14"/>
      <c r="Q93" s="54"/>
    </row>
    <row r="94" spans="1:17" ht="17" thickBot="1" x14ac:dyDescent="0.25">
      <c r="A94" s="20" t="s">
        <v>94</v>
      </c>
      <c r="B94" s="15">
        <v>8400</v>
      </c>
      <c r="C94" s="19">
        <f>(C91*$B$127)+'Part-of'!C81</f>
        <v>0</v>
      </c>
      <c r="D94" s="19">
        <f>(D91*$B$127)+'Part-of'!D81</f>
        <v>0</v>
      </c>
      <c r="E94" s="19">
        <f>(E91*$B$127)+'Part-of'!E81</f>
        <v>0</v>
      </c>
      <c r="F94" s="19">
        <f>(F91*$B$127)+'Part-of'!F81</f>
        <v>0</v>
      </c>
      <c r="G94" s="19">
        <f>(G91*$B$127)+'Part-of'!G81</f>
        <v>0</v>
      </c>
      <c r="H94" s="19">
        <f>SUM(C94:G94)</f>
        <v>0</v>
      </c>
      <c r="I94" s="19"/>
    </row>
    <row r="95" spans="1:17" ht="17" thickTop="1" x14ac:dyDescent="0.2">
      <c r="A95" s="82"/>
      <c r="B95" s="80" t="s">
        <v>95</v>
      </c>
      <c r="C95" s="83">
        <f t="shared" ref="C95:H95" si="13">C94+C89</f>
        <v>0</v>
      </c>
      <c r="D95" s="83">
        <f t="shared" si="13"/>
        <v>0</v>
      </c>
      <c r="E95" s="83">
        <f t="shared" si="13"/>
        <v>0</v>
      </c>
      <c r="F95" s="83">
        <f t="shared" si="13"/>
        <v>0</v>
      </c>
      <c r="G95" s="83">
        <f t="shared" si="13"/>
        <v>0</v>
      </c>
      <c r="H95" s="83">
        <f t="shared" si="13"/>
        <v>0</v>
      </c>
    </row>
    <row r="96" spans="1:17" x14ac:dyDescent="0.15">
      <c r="B96" s="23" t="s">
        <v>96</v>
      </c>
      <c r="C96" s="18"/>
      <c r="D96" s="18"/>
      <c r="E96" s="18"/>
      <c r="F96" s="18"/>
      <c r="G96" s="18"/>
      <c r="H96" s="18">
        <f>SUM(C96:G96)</f>
        <v>0</v>
      </c>
    </row>
    <row r="97" spans="1:17" x14ac:dyDescent="0.15">
      <c r="B97" s="23" t="s">
        <v>97</v>
      </c>
      <c r="C97" s="31">
        <f>C96-C95</f>
        <v>0</v>
      </c>
      <c r="D97" s="31">
        <f>D96-D95</f>
        <v>0</v>
      </c>
      <c r="E97" s="31">
        <f>E96-E95</f>
        <v>0</v>
      </c>
      <c r="F97" s="31">
        <f>F96-F95</f>
        <v>0</v>
      </c>
      <c r="G97" s="31">
        <f>G96-G95</f>
        <v>0</v>
      </c>
      <c r="H97" s="31">
        <f>SUM(C97:G97)</f>
        <v>0</v>
      </c>
    </row>
    <row r="98" spans="1:17" x14ac:dyDescent="0.15">
      <c r="B98" s="23" t="s">
        <v>98</v>
      </c>
      <c r="C98" s="18">
        <f>C97/(1+(B126))</f>
        <v>0</v>
      </c>
      <c r="D98" s="18">
        <f>D97/(1+(B126))</f>
        <v>0</v>
      </c>
      <c r="E98" s="18">
        <f>E97/(1+(B126))</f>
        <v>0</v>
      </c>
      <c r="F98" s="18">
        <f>F97/(1+(B126))</f>
        <v>0</v>
      </c>
      <c r="G98" s="18">
        <f>G97/(1+(B126))</f>
        <v>0</v>
      </c>
      <c r="H98" s="18">
        <f>SUM(C98:G98)</f>
        <v>0</v>
      </c>
    </row>
    <row r="99" spans="1:17" ht="15" customHeight="1" x14ac:dyDescent="0.15">
      <c r="B99" s="23"/>
    </row>
    <row r="100" spans="1:17" x14ac:dyDescent="0.15">
      <c r="A100" s="24" t="s">
        <v>99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</row>
    <row r="101" spans="1:17" x14ac:dyDescent="0.15">
      <c r="A101" s="99" t="s">
        <v>100</v>
      </c>
    </row>
    <row r="102" spans="1:17" x14ac:dyDescent="0.15">
      <c r="A102" s="26"/>
      <c r="E102" s="24" t="s">
        <v>89</v>
      </c>
    </row>
    <row r="103" spans="1:17" x14ac:dyDescent="0.15">
      <c r="A103" s="100" t="s">
        <v>101</v>
      </c>
      <c r="B103" s="124" t="s">
        <v>102</v>
      </c>
    </row>
    <row r="104" spans="1:17" ht="14" x14ac:dyDescent="0.15">
      <c r="A104" s="101" t="s">
        <v>103</v>
      </c>
      <c r="B104" s="125" t="s">
        <v>104</v>
      </c>
    </row>
    <row r="105" spans="1:17" x14ac:dyDescent="0.15">
      <c r="A105" s="126" t="s">
        <v>105</v>
      </c>
      <c r="B105" s="147">
        <v>45839</v>
      </c>
    </row>
    <row r="106" spans="1:17" x14ac:dyDescent="0.15">
      <c r="A106" s="112" t="s">
        <v>106</v>
      </c>
      <c r="B106" s="128">
        <v>46203</v>
      </c>
    </row>
    <row r="107" spans="1:17" x14ac:dyDescent="0.15">
      <c r="A107" s="129" t="s">
        <v>107</v>
      </c>
      <c r="B107" s="40">
        <v>0.22500000000000001</v>
      </c>
      <c r="D107" s="7"/>
    </row>
    <row r="108" spans="1:17" x14ac:dyDescent="0.15">
      <c r="A108" s="129" t="s">
        <v>108</v>
      </c>
      <c r="B108" s="40">
        <v>0.42699999999999999</v>
      </c>
    </row>
    <row r="109" spans="1:17" x14ac:dyDescent="0.15">
      <c r="A109" s="129" t="s">
        <v>109</v>
      </c>
      <c r="B109" s="40">
        <v>0.09</v>
      </c>
    </row>
    <row r="110" spans="1:17" x14ac:dyDescent="0.15">
      <c r="A110" s="114"/>
      <c r="B110" s="127"/>
    </row>
    <row r="111" spans="1:17" ht="16" x14ac:dyDescent="0.2">
      <c r="A111" s="114"/>
      <c r="D111" s="22"/>
    </row>
    <row r="112" spans="1:17" x14ac:dyDescent="0.15">
      <c r="A112" s="131" t="s">
        <v>110</v>
      </c>
      <c r="B112" s="132"/>
      <c r="C112" s="133"/>
    </row>
    <row r="113" spans="1:10" ht="16" x14ac:dyDescent="0.2">
      <c r="A113" s="135" t="s">
        <v>111</v>
      </c>
      <c r="B113" s="134"/>
      <c r="C113" s="136"/>
      <c r="E113" s="22"/>
      <c r="F113" s="22"/>
      <c r="G113" s="22"/>
      <c r="H113" s="22"/>
      <c r="I113" s="22"/>
      <c r="J113" s="22"/>
    </row>
    <row r="114" spans="1:10" x14ac:dyDescent="0.15">
      <c r="A114" s="137"/>
      <c r="B114" s="138"/>
      <c r="C114" s="136"/>
    </row>
    <row r="115" spans="1:10" x14ac:dyDescent="0.15">
      <c r="A115" s="139" t="s">
        <v>112</v>
      </c>
      <c r="B115" s="138"/>
      <c r="C115" s="140"/>
    </row>
    <row r="116" spans="1:10" x14ac:dyDescent="0.15">
      <c r="A116" s="137"/>
      <c r="B116" s="138"/>
      <c r="C116" s="136"/>
    </row>
    <row r="117" spans="1:10" x14ac:dyDescent="0.15">
      <c r="A117" s="139" t="s">
        <v>113</v>
      </c>
      <c r="B117" s="138"/>
      <c r="C117" s="136"/>
    </row>
    <row r="118" spans="1:10" x14ac:dyDescent="0.15">
      <c r="A118" s="142" t="s">
        <v>114</v>
      </c>
      <c r="B118" s="141"/>
      <c r="C118" s="136"/>
      <c r="H118" s="24" t="s">
        <v>89</v>
      </c>
    </row>
    <row r="119" spans="1:10" x14ac:dyDescent="0.15">
      <c r="A119" s="143" t="s">
        <v>115</v>
      </c>
      <c r="B119" s="144"/>
      <c r="C119" s="145"/>
    </row>
    <row r="120" spans="1:10" ht="16" x14ac:dyDescent="0.2">
      <c r="E120" s="22"/>
      <c r="F120" s="22"/>
      <c r="G120" s="22"/>
    </row>
    <row r="121" spans="1:10" ht="16" x14ac:dyDescent="0.2">
      <c r="A121" s="22"/>
      <c r="B121" s="22"/>
      <c r="C121" s="22"/>
      <c r="D121" s="22"/>
      <c r="E121" s="22"/>
      <c r="F121" s="22"/>
      <c r="G121" s="22"/>
    </row>
    <row r="122" spans="1:10" x14ac:dyDescent="0.15">
      <c r="A122" s="100" t="s">
        <v>116</v>
      </c>
      <c r="B122" s="124" t="s">
        <v>117</v>
      </c>
    </row>
    <row r="123" spans="1:10" x14ac:dyDescent="0.15">
      <c r="A123" s="101" t="s">
        <v>103</v>
      </c>
      <c r="B123" s="146" t="s">
        <v>118</v>
      </c>
      <c r="C123" s="25"/>
      <c r="D123" s="25"/>
      <c r="E123" s="25"/>
      <c r="F123" s="25"/>
      <c r="G123" s="25"/>
      <c r="H123" s="8"/>
    </row>
    <row r="124" spans="1:10" x14ac:dyDescent="0.15">
      <c r="A124" s="126" t="s">
        <v>105</v>
      </c>
      <c r="B124" s="127">
        <v>45839</v>
      </c>
      <c r="C124" s="63"/>
      <c r="D124" s="63"/>
      <c r="E124" s="63"/>
      <c r="F124" s="63"/>
      <c r="G124" s="63"/>
    </row>
    <row r="125" spans="1:10" x14ac:dyDescent="0.15">
      <c r="A125" s="11" t="s">
        <v>106</v>
      </c>
      <c r="B125" s="128">
        <v>46203</v>
      </c>
      <c r="C125" s="64"/>
      <c r="D125" s="64"/>
      <c r="E125" s="64"/>
      <c r="F125" s="64"/>
      <c r="G125" s="64"/>
    </row>
    <row r="126" spans="1:10" x14ac:dyDescent="0.15">
      <c r="A126" s="11"/>
      <c r="B126" s="128"/>
      <c r="C126" s="64"/>
      <c r="D126" s="64"/>
      <c r="E126" s="64"/>
      <c r="F126" s="66"/>
      <c r="G126" s="66"/>
    </row>
    <row r="127" spans="1:10" x14ac:dyDescent="0.15">
      <c r="A127" s="129" t="s">
        <v>119</v>
      </c>
      <c r="B127" s="130">
        <v>0.68500000000000005</v>
      </c>
      <c r="C127" s="66"/>
      <c r="D127" s="66"/>
      <c r="E127" s="66"/>
      <c r="F127" s="66"/>
      <c r="G127" s="66"/>
    </row>
    <row r="128" spans="1:10" x14ac:dyDescent="0.15">
      <c r="A128" s="129" t="s">
        <v>120</v>
      </c>
      <c r="B128" s="130">
        <v>0.34</v>
      </c>
      <c r="C128" s="66"/>
      <c r="D128" s="66"/>
      <c r="E128" s="66"/>
      <c r="F128" s="66"/>
      <c r="G128" s="66"/>
    </row>
    <row r="129" spans="1:7" x14ac:dyDescent="0.15">
      <c r="A129" s="129" t="s">
        <v>121</v>
      </c>
      <c r="B129" s="130">
        <v>0.26</v>
      </c>
      <c r="C129" s="66"/>
      <c r="D129" s="66"/>
      <c r="E129" s="66"/>
      <c r="F129" s="65"/>
      <c r="G129" s="65"/>
    </row>
    <row r="130" spans="1:7" x14ac:dyDescent="0.15">
      <c r="A130" s="129" t="s">
        <v>122</v>
      </c>
      <c r="B130" s="130">
        <v>0</v>
      </c>
      <c r="C130" s="107" t="s">
        <v>123</v>
      </c>
      <c r="D130" s="65"/>
      <c r="E130" s="65"/>
    </row>
  </sheetData>
  <phoneticPr fontId="0" type="noConversion"/>
  <hyperlinks>
    <hyperlink ref="A113" r:id="rId1" xr:uid="{EA820AC4-430C-AE4B-B807-DD6A6B84F266}"/>
  </hyperlinks>
  <printOptions horizontalCentered="1" verticalCentered="1" gridLines="1"/>
  <pageMargins left="0.51" right="0.46" top="0.5" bottom="0.5" header="0.5" footer="0.5"/>
  <pageSetup scale="67" fitToWidth="2" orientation="portrait" r:id="rId2"/>
  <headerFooter alignWithMargins="0"/>
  <colBreaks count="1" manualBreakCount="1">
    <brk id="8" max="76" man="1"/>
  </colBreaks>
  <ignoredErrors>
    <ignoredError sqref="H45:H47 H58:H59 H66" formulaRange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</sheetPr>
  <dimension ref="A1:Q118"/>
  <sheetViews>
    <sheetView topLeftCell="A43" zoomScaleNormal="100" zoomScaleSheetLayoutView="75" workbookViewId="0">
      <selection activeCell="B95" sqref="B95"/>
    </sheetView>
  </sheetViews>
  <sheetFormatPr baseColWidth="10" defaultColWidth="8.6640625" defaultRowHeight="13" x14ac:dyDescent="0.15"/>
  <cols>
    <col min="1" max="1" width="63.6640625" style="24" customWidth="1"/>
    <col min="2" max="2" width="18.1640625" style="24" customWidth="1"/>
    <col min="3" max="6" width="11" style="24" customWidth="1"/>
    <col min="7" max="7" width="11.6640625" style="24" customWidth="1"/>
    <col min="8" max="8" width="14.5" style="24" customWidth="1"/>
    <col min="9" max="9" width="2.33203125" style="24" customWidth="1"/>
    <col min="10" max="10" width="32.5" style="24" customWidth="1"/>
    <col min="11" max="11" width="10.1640625" style="24" bestFit="1" customWidth="1"/>
    <col min="12" max="12" width="9.6640625" style="24" bestFit="1" customWidth="1"/>
    <col min="13" max="13" width="9.1640625" style="24" bestFit="1" customWidth="1"/>
    <col min="14" max="14" width="10.33203125" style="24" customWidth="1"/>
    <col min="15" max="15" width="9.83203125" style="24" customWidth="1"/>
    <col min="16" max="16" width="9.6640625" style="24" customWidth="1"/>
    <col min="17" max="17" width="9.6640625" style="24" bestFit="1" customWidth="1"/>
    <col min="18" max="16384" width="8.6640625" style="24"/>
  </cols>
  <sheetData>
    <row r="1" spans="1:10" s="3" customFormat="1" ht="23" x14ac:dyDescent="0.25">
      <c r="A1" s="3" t="s">
        <v>124</v>
      </c>
      <c r="G1" s="108" t="s">
        <v>1</v>
      </c>
      <c r="H1" s="110">
        <v>45839</v>
      </c>
    </row>
    <row r="2" spans="1:10" x14ac:dyDescent="0.15">
      <c r="A2" s="68"/>
    </row>
    <row r="3" spans="1:10" x14ac:dyDescent="0.15">
      <c r="A3" s="39" t="s">
        <v>3</v>
      </c>
      <c r="B3" s="28"/>
    </row>
    <row r="4" spans="1:10" ht="17.25" customHeight="1" x14ac:dyDescent="0.15">
      <c r="A4" s="39" t="s">
        <v>4</v>
      </c>
      <c r="B4" s="84">
        <f>'Main+Summary'!B5</f>
        <v>0</v>
      </c>
    </row>
    <row r="5" spans="1:10" ht="18" x14ac:dyDescent="0.2">
      <c r="A5" s="39" t="s">
        <v>5</v>
      </c>
      <c r="B5" s="84">
        <f>'Main+Summary'!B6</f>
        <v>0</v>
      </c>
      <c r="C5" s="5"/>
      <c r="D5" s="5"/>
      <c r="E5" s="5"/>
      <c r="F5" s="5"/>
      <c r="G5" s="5"/>
      <c r="H5" s="5"/>
      <c r="J5" s="45"/>
    </row>
    <row r="6" spans="1:10" x14ac:dyDescent="0.15">
      <c r="A6" s="39" t="s">
        <v>6</v>
      </c>
      <c r="B6" s="84">
        <f>'Main+Summary'!B7</f>
        <v>0</v>
      </c>
    </row>
    <row r="7" spans="1:10" x14ac:dyDescent="0.15">
      <c r="A7" s="39" t="s">
        <v>7</v>
      </c>
      <c r="B7" s="84">
        <f>'Main+Summary'!B8</f>
        <v>0</v>
      </c>
    </row>
    <row r="8" spans="1:10" x14ac:dyDescent="0.15">
      <c r="A8" s="85" t="s">
        <v>8</v>
      </c>
      <c r="B8" s="94">
        <v>0</v>
      </c>
      <c r="J8" s="7"/>
    </row>
    <row r="9" spans="1:10" ht="18" x14ac:dyDescent="0.2">
      <c r="A9" s="7"/>
      <c r="B9" s="38"/>
      <c r="C9" s="37"/>
    </row>
    <row r="10" spans="1:10" x14ac:dyDescent="0.15">
      <c r="A10" s="69"/>
    </row>
    <row r="11" spans="1:10" x14ac:dyDescent="0.15">
      <c r="A11" s="67"/>
    </row>
    <row r="12" spans="1:10" ht="14" x14ac:dyDescent="0.15">
      <c r="A12" s="53" t="s">
        <v>10</v>
      </c>
      <c r="B12" s="50" t="s">
        <v>11</v>
      </c>
      <c r="C12" s="62">
        <v>1</v>
      </c>
      <c r="D12" s="62">
        <v>2</v>
      </c>
      <c r="E12" s="62">
        <v>3</v>
      </c>
      <c r="F12" s="62">
        <v>4</v>
      </c>
      <c r="G12" s="62">
        <v>5</v>
      </c>
    </row>
    <row r="13" spans="1:10" ht="14" x14ac:dyDescent="0.15">
      <c r="A13" s="51" t="s">
        <v>12</v>
      </c>
      <c r="B13" s="48" t="s">
        <v>13</v>
      </c>
      <c r="C13" s="55" t="s">
        <v>14</v>
      </c>
      <c r="D13" s="55"/>
      <c r="E13" s="55"/>
      <c r="F13" s="55"/>
      <c r="G13" s="55"/>
      <c r="H13" s="6"/>
      <c r="J13" s="1"/>
    </row>
    <row r="14" spans="1:10" s="8" customFormat="1" ht="14" x14ac:dyDescent="0.15">
      <c r="A14" s="52"/>
      <c r="B14" s="49" t="s">
        <v>15</v>
      </c>
      <c r="C14" s="56" t="s">
        <v>16</v>
      </c>
      <c r="D14" s="56"/>
      <c r="E14" s="56"/>
      <c r="F14" s="56"/>
      <c r="G14" s="56"/>
      <c r="I14" s="24"/>
      <c r="J14" s="9"/>
    </row>
    <row r="15" spans="1:10" s="8" customFormat="1" ht="16" x14ac:dyDescent="0.2">
      <c r="A15" s="42"/>
      <c r="B15" s="44" t="s">
        <v>17</v>
      </c>
      <c r="C15" s="46"/>
      <c r="D15" s="47"/>
      <c r="E15" s="47"/>
      <c r="F15" s="47"/>
      <c r="G15" s="47"/>
      <c r="H15" s="32" t="s">
        <v>18</v>
      </c>
      <c r="I15" s="24"/>
      <c r="J15" s="9"/>
    </row>
    <row r="16" spans="1:10" s="8" customFormat="1" ht="17" x14ac:dyDescent="0.2">
      <c r="A16" s="42" t="s">
        <v>19</v>
      </c>
      <c r="B16" s="70"/>
      <c r="C16" s="1"/>
      <c r="D16" s="1"/>
      <c r="E16" s="1"/>
      <c r="F16" s="1"/>
      <c r="G16" s="1"/>
      <c r="H16" s="1"/>
      <c r="I16" s="24"/>
      <c r="J16" s="9"/>
    </row>
    <row r="17" spans="1:10" x14ac:dyDescent="0.15">
      <c r="A17" s="23" t="s">
        <v>20</v>
      </c>
      <c r="B17" s="25" t="s">
        <v>21</v>
      </c>
      <c r="C17" s="18"/>
      <c r="D17" s="18">
        <f>C17*(1+Cost_of_Living_Adjustment)</f>
        <v>0</v>
      </c>
      <c r="E17" s="18">
        <f>D17*(1+Cost_of_Living_Adjustment)</f>
        <v>0</v>
      </c>
      <c r="F17" s="18">
        <f>E17*(1+Cost_of_Living_Adjustment)</f>
        <v>0</v>
      </c>
      <c r="G17" s="18">
        <f>F17*(1+Cost_of_Living_Adjustment)</f>
        <v>0</v>
      </c>
      <c r="H17" s="18">
        <f>SUM(C17:G17)</f>
        <v>0</v>
      </c>
      <c r="I17" s="7"/>
      <c r="J17" s="26"/>
    </row>
    <row r="18" spans="1:10" x14ac:dyDescent="0.15">
      <c r="A18" s="23" t="s">
        <v>22</v>
      </c>
      <c r="B18" s="25">
        <v>6250</v>
      </c>
      <c r="C18" s="41">
        <f>(C17*$B$95)</f>
        <v>0</v>
      </c>
      <c r="D18" s="41">
        <f>(D17*$B$95)</f>
        <v>0</v>
      </c>
      <c r="E18" s="41">
        <f>(E17*$B$95)</f>
        <v>0</v>
      </c>
      <c r="F18" s="41">
        <f>(F17*$B$95)</f>
        <v>0</v>
      </c>
      <c r="G18" s="41">
        <f>(G17*$B$95)</f>
        <v>0</v>
      </c>
      <c r="H18" s="18">
        <f>SUM(C18:G18)</f>
        <v>0</v>
      </c>
      <c r="I18" s="18"/>
    </row>
    <row r="19" spans="1:10" x14ac:dyDescent="0.15">
      <c r="A19" s="73" t="s">
        <v>23</v>
      </c>
      <c r="B19" s="25"/>
      <c r="C19" s="74">
        <f>C17+C18</f>
        <v>0</v>
      </c>
      <c r="D19" s="74">
        <f>D17+D18</f>
        <v>0</v>
      </c>
      <c r="E19" s="74">
        <f>E17+E18</f>
        <v>0</v>
      </c>
      <c r="F19" s="74">
        <f>F17+F18</f>
        <v>0</v>
      </c>
      <c r="G19" s="74">
        <f>G17+G18</f>
        <v>0</v>
      </c>
      <c r="H19" s="75">
        <f>SUM(C19:G19)</f>
        <v>0</v>
      </c>
      <c r="I19" s="18"/>
    </row>
    <row r="20" spans="1:10" ht="16" x14ac:dyDescent="0.2">
      <c r="A20" s="43" t="s">
        <v>24</v>
      </c>
      <c r="B20" s="25"/>
      <c r="C20" s="18"/>
      <c r="D20" s="18"/>
      <c r="E20" s="18"/>
      <c r="F20" s="18"/>
      <c r="G20" s="18"/>
      <c r="H20" s="18"/>
      <c r="I20" s="7"/>
      <c r="J20" s="26"/>
    </row>
    <row r="21" spans="1:10" x14ac:dyDescent="0.15">
      <c r="A21" s="23" t="s">
        <v>25</v>
      </c>
      <c r="B21" s="25">
        <v>6150</v>
      </c>
      <c r="C21" s="18"/>
      <c r="D21" s="18">
        <f>C21*(1+Cost_of_Living_Adjustment)</f>
        <v>0</v>
      </c>
      <c r="E21" s="18">
        <f>D21*(1+Cost_of_Living_Adjustment)</f>
        <v>0</v>
      </c>
      <c r="F21" s="18">
        <f>E21*(1+Cost_of_Living_Adjustment)</f>
        <v>0</v>
      </c>
      <c r="G21" s="18">
        <f>F21*(1+Cost_of_Living_Adjustment)</f>
        <v>0</v>
      </c>
      <c r="H21" s="18">
        <f>SUM(C21:G21)</f>
        <v>0</v>
      </c>
      <c r="I21" s="7"/>
      <c r="J21" s="26"/>
    </row>
    <row r="22" spans="1:10" x14ac:dyDescent="0.15">
      <c r="A22" s="23" t="s">
        <v>26</v>
      </c>
      <c r="B22" s="25">
        <v>6260</v>
      </c>
      <c r="C22" s="41">
        <f>(C21*$B$95)</f>
        <v>0</v>
      </c>
      <c r="D22" s="41">
        <f t="shared" ref="D22:G22" si="0">(D21*$B$95)</f>
        <v>0</v>
      </c>
      <c r="E22" s="41">
        <f t="shared" si="0"/>
        <v>0</v>
      </c>
      <c r="F22" s="41">
        <f t="shared" si="0"/>
        <v>0</v>
      </c>
      <c r="G22" s="41">
        <f t="shared" si="0"/>
        <v>0</v>
      </c>
      <c r="H22" s="18">
        <f>SUM(C22:G22)</f>
        <v>0</v>
      </c>
      <c r="I22" s="18"/>
    </row>
    <row r="23" spans="1:10" x14ac:dyDescent="0.15">
      <c r="A23" s="73" t="s">
        <v>27</v>
      </c>
      <c r="B23" s="25"/>
      <c r="C23" s="74">
        <f>C21+C22</f>
        <v>0</v>
      </c>
      <c r="D23" s="74">
        <f>D21+D22</f>
        <v>0</v>
      </c>
      <c r="E23" s="74">
        <f>E21+E22</f>
        <v>0</v>
      </c>
      <c r="F23" s="74">
        <f>F21+F22</f>
        <v>0</v>
      </c>
      <c r="G23" s="74">
        <f>G21+G22</f>
        <v>0</v>
      </c>
      <c r="H23" s="75">
        <f>SUM(C23:G23)</f>
        <v>0</v>
      </c>
      <c r="I23" s="18"/>
    </row>
    <row r="24" spans="1:10" x14ac:dyDescent="0.15">
      <c r="A24" s="73"/>
      <c r="B24" s="25"/>
      <c r="C24" s="76"/>
      <c r="D24" s="76"/>
      <c r="E24" s="76"/>
      <c r="F24" s="76"/>
      <c r="G24" s="76"/>
      <c r="H24" s="77"/>
      <c r="I24" s="18"/>
    </row>
    <row r="25" spans="1:10" x14ac:dyDescent="0.15">
      <c r="A25" s="23" t="s">
        <v>28</v>
      </c>
      <c r="B25" s="25">
        <v>6140</v>
      </c>
      <c r="C25" s="18"/>
      <c r="D25" s="18">
        <f>C25*(1+Cost_of_Living_Adjustment)</f>
        <v>0</v>
      </c>
      <c r="E25" s="18">
        <f>D25*(1+Cost_of_Living_Adjustment)</f>
        <v>0</v>
      </c>
      <c r="F25" s="18">
        <f>E25*(1+Cost_of_Living_Adjustment)</f>
        <v>0</v>
      </c>
      <c r="G25" s="18">
        <f>F25*(1+Cost_of_Living_Adjustment)</f>
        <v>0</v>
      </c>
      <c r="H25" s="18">
        <f>SUM(C25:G25)</f>
        <v>0</v>
      </c>
      <c r="I25" s="7"/>
      <c r="J25" s="26"/>
    </row>
    <row r="26" spans="1:10" x14ac:dyDescent="0.15">
      <c r="A26" s="23" t="s">
        <v>29</v>
      </c>
      <c r="B26" s="25" t="s">
        <v>125</v>
      </c>
      <c r="C26" s="29" t="s">
        <v>31</v>
      </c>
      <c r="D26" s="29" t="s">
        <v>31</v>
      </c>
      <c r="E26" s="29" t="s">
        <v>31</v>
      </c>
      <c r="F26" s="29" t="s">
        <v>31</v>
      </c>
      <c r="G26" s="29" t="s">
        <v>31</v>
      </c>
      <c r="H26" s="29" t="s">
        <v>31</v>
      </c>
      <c r="I26" s="18"/>
    </row>
    <row r="27" spans="1:10" x14ac:dyDescent="0.15">
      <c r="A27" s="73" t="s">
        <v>32</v>
      </c>
      <c r="B27" s="25"/>
      <c r="C27" s="74">
        <f>C25</f>
        <v>0</v>
      </c>
      <c r="D27" s="74">
        <f>D25</f>
        <v>0</v>
      </c>
      <c r="E27" s="74">
        <f>E25</f>
        <v>0</v>
      </c>
      <c r="F27" s="74">
        <f>F25</f>
        <v>0</v>
      </c>
      <c r="G27" s="74">
        <f>G25</f>
        <v>0</v>
      </c>
      <c r="H27" s="75">
        <f>SUM(C27:G27)</f>
        <v>0</v>
      </c>
      <c r="I27" s="18"/>
    </row>
    <row r="28" spans="1:10" x14ac:dyDescent="0.15">
      <c r="A28" s="73"/>
      <c r="B28" s="25"/>
      <c r="C28" s="76"/>
      <c r="D28" s="76"/>
      <c r="E28" s="76"/>
      <c r="F28" s="76"/>
      <c r="G28" s="76"/>
      <c r="H28" s="77"/>
      <c r="I28" s="18"/>
    </row>
    <row r="29" spans="1:10" x14ac:dyDescent="0.15">
      <c r="A29" s="23" t="s">
        <v>33</v>
      </c>
      <c r="B29" s="25">
        <v>6120</v>
      </c>
      <c r="C29" s="18"/>
      <c r="D29" s="18">
        <f t="shared" ref="D29:G30" si="1">C29*(1+Cost_of_Living_Adjustment)</f>
        <v>0</v>
      </c>
      <c r="E29" s="18">
        <f t="shared" si="1"/>
        <v>0</v>
      </c>
      <c r="F29" s="18">
        <f t="shared" si="1"/>
        <v>0</v>
      </c>
      <c r="G29" s="18">
        <f t="shared" si="1"/>
        <v>0</v>
      </c>
      <c r="H29" s="18">
        <f>SUM(C29:G29)</f>
        <v>0</v>
      </c>
      <c r="I29" s="7"/>
      <c r="J29" s="26"/>
    </row>
    <row r="30" spans="1:10" x14ac:dyDescent="0.15">
      <c r="A30" s="23" t="s">
        <v>34</v>
      </c>
      <c r="B30" s="25">
        <v>6110</v>
      </c>
      <c r="C30" s="18"/>
      <c r="D30" s="18">
        <f t="shared" si="1"/>
        <v>0</v>
      </c>
      <c r="E30" s="18">
        <f t="shared" si="1"/>
        <v>0</v>
      </c>
      <c r="F30" s="18">
        <f t="shared" si="1"/>
        <v>0</v>
      </c>
      <c r="G30" s="18">
        <f t="shared" si="1"/>
        <v>0</v>
      </c>
      <c r="H30" s="18">
        <f>SUM(C30:G30)</f>
        <v>0</v>
      </c>
      <c r="I30" s="7"/>
      <c r="J30" s="26"/>
    </row>
    <row r="31" spans="1:10" x14ac:dyDescent="0.15">
      <c r="A31" s="23" t="s">
        <v>35</v>
      </c>
      <c r="B31" s="25">
        <v>6300</v>
      </c>
      <c r="C31" s="41">
        <f>(C29*$B$97)</f>
        <v>0</v>
      </c>
      <c r="D31" s="41">
        <f t="shared" ref="D31:G31" si="2">(D29*$B$97)</f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  <c r="H31" s="18">
        <f>SUM(C31:G31)</f>
        <v>0</v>
      </c>
      <c r="I31" s="18"/>
    </row>
    <row r="32" spans="1:10" x14ac:dyDescent="0.15">
      <c r="A32" s="73" t="s">
        <v>36</v>
      </c>
      <c r="B32" s="25"/>
      <c r="C32" s="74">
        <f>C29+C30+C31</f>
        <v>0</v>
      </c>
      <c r="D32" s="74">
        <f t="shared" ref="D32:G32" si="3">D29+D30+D31</f>
        <v>0</v>
      </c>
      <c r="E32" s="74">
        <f t="shared" si="3"/>
        <v>0</v>
      </c>
      <c r="F32" s="74">
        <f t="shared" si="3"/>
        <v>0</v>
      </c>
      <c r="G32" s="74">
        <f t="shared" si="3"/>
        <v>0</v>
      </c>
      <c r="H32" s="75">
        <f>SUM(C32:G32)</f>
        <v>0</v>
      </c>
      <c r="I32" s="18"/>
    </row>
    <row r="33" spans="1:16" x14ac:dyDescent="0.15">
      <c r="A33" s="73"/>
      <c r="B33" s="25"/>
      <c r="C33" s="76"/>
      <c r="D33" s="76"/>
      <c r="E33" s="76"/>
      <c r="F33" s="76"/>
      <c r="G33" s="76"/>
      <c r="H33" s="77"/>
      <c r="I33" s="18"/>
    </row>
    <row r="34" spans="1:16" x14ac:dyDescent="0.15">
      <c r="A34" s="23" t="s">
        <v>37</v>
      </c>
      <c r="B34" s="25">
        <v>6070</v>
      </c>
      <c r="C34" s="18"/>
      <c r="D34" s="18">
        <f>C34*(1+Cost_of_Living_Adjustment)</f>
        <v>0</v>
      </c>
      <c r="E34" s="18">
        <f>D34*(1+Cost_of_Living_Adjustment)</f>
        <v>0</v>
      </c>
      <c r="F34" s="18">
        <f>E34*(1+Cost_of_Living_Adjustment)</f>
        <v>0</v>
      </c>
      <c r="G34" s="18">
        <f>F34*(1+Cost_of_Living_Adjustment)</f>
        <v>0</v>
      </c>
      <c r="H34" s="18">
        <f>SUM(C34:G34)</f>
        <v>0</v>
      </c>
      <c r="I34" s="7"/>
      <c r="J34" s="26"/>
    </row>
    <row r="35" spans="1:16" x14ac:dyDescent="0.15">
      <c r="A35" s="23" t="s">
        <v>38</v>
      </c>
      <c r="B35" s="25">
        <v>6280</v>
      </c>
      <c r="C35" s="41">
        <f>(C34*$B$96)</f>
        <v>0</v>
      </c>
      <c r="D35" s="41">
        <f t="shared" ref="D35:G35" si="4">(D34*$B$96)</f>
        <v>0</v>
      </c>
      <c r="E35" s="41">
        <f t="shared" si="4"/>
        <v>0</v>
      </c>
      <c r="F35" s="41">
        <f t="shared" si="4"/>
        <v>0</v>
      </c>
      <c r="G35" s="41">
        <f t="shared" si="4"/>
        <v>0</v>
      </c>
      <c r="H35" s="18">
        <f>SUM(C35:G35)</f>
        <v>0</v>
      </c>
      <c r="I35" s="18"/>
    </row>
    <row r="36" spans="1:16" x14ac:dyDescent="0.15">
      <c r="A36" s="73" t="s">
        <v>39</v>
      </c>
      <c r="B36" s="25"/>
      <c r="C36" s="74">
        <f>C34+C35</f>
        <v>0</v>
      </c>
      <c r="D36" s="74">
        <f>D34+D35</f>
        <v>0</v>
      </c>
      <c r="E36" s="74">
        <f>E34+E35</f>
        <v>0</v>
      </c>
      <c r="F36" s="74">
        <f>F34+F35</f>
        <v>0</v>
      </c>
      <c r="G36" s="74">
        <f>G34+G35</f>
        <v>0</v>
      </c>
      <c r="H36" s="75">
        <f>SUM(C36:G36)</f>
        <v>0</v>
      </c>
      <c r="I36" s="18"/>
    </row>
    <row r="37" spans="1:16" x14ac:dyDescent="0.15">
      <c r="A37" s="73"/>
      <c r="B37" s="25"/>
      <c r="C37" s="76"/>
      <c r="D37" s="76"/>
      <c r="E37" s="76"/>
      <c r="F37" s="76"/>
      <c r="G37" s="76"/>
      <c r="H37" s="77"/>
      <c r="I37" s="18"/>
    </row>
    <row r="38" spans="1:16" x14ac:dyDescent="0.15">
      <c r="A38" s="23" t="s">
        <v>40</v>
      </c>
      <c r="B38" s="25">
        <v>6050</v>
      </c>
      <c r="C38" s="18"/>
      <c r="D38" s="18">
        <f>C38*(1+Cost_of_Living_Adjustment)</f>
        <v>0</v>
      </c>
      <c r="E38" s="18">
        <f>D38*(1+Cost_of_Living_Adjustment)</f>
        <v>0</v>
      </c>
      <c r="F38" s="18">
        <f>E38*(1+Cost_of_Living_Adjustment)</f>
        <v>0</v>
      </c>
      <c r="G38" s="18">
        <f>F38*(1+Cost_of_Living_Adjustment)</f>
        <v>0</v>
      </c>
      <c r="H38" s="18">
        <f>SUM(C38:G38)</f>
        <v>0</v>
      </c>
      <c r="I38" s="7"/>
      <c r="J38" s="26"/>
    </row>
    <row r="39" spans="1:16" x14ac:dyDescent="0.15">
      <c r="A39" s="23" t="s">
        <v>41</v>
      </c>
      <c r="B39" s="25">
        <v>6270</v>
      </c>
      <c r="C39" s="41">
        <f>(C38*$B$96)</f>
        <v>0</v>
      </c>
      <c r="D39" s="41">
        <f t="shared" ref="D39:G39" si="5">(D38*$B$96)</f>
        <v>0</v>
      </c>
      <c r="E39" s="41">
        <f t="shared" si="5"/>
        <v>0</v>
      </c>
      <c r="F39" s="41">
        <f t="shared" si="5"/>
        <v>0</v>
      </c>
      <c r="G39" s="41">
        <f t="shared" si="5"/>
        <v>0</v>
      </c>
      <c r="H39" s="18">
        <f>SUM(C39:G39)</f>
        <v>0</v>
      </c>
      <c r="I39" s="18"/>
    </row>
    <row r="40" spans="1:16" x14ac:dyDescent="0.15">
      <c r="A40" s="73" t="s">
        <v>42</v>
      </c>
      <c r="B40" s="25"/>
      <c r="C40" s="75">
        <f>C38+C39</f>
        <v>0</v>
      </c>
      <c r="D40" s="75">
        <f>D38+D39</f>
        <v>0</v>
      </c>
      <c r="E40" s="75">
        <f>E38+E39</f>
        <v>0</v>
      </c>
      <c r="F40" s="75">
        <f>F38+F39</f>
        <v>0</v>
      </c>
      <c r="G40" s="75">
        <f>G38+G39</f>
        <v>0</v>
      </c>
      <c r="H40" s="75">
        <f>SUM(C40:G40)</f>
        <v>0</v>
      </c>
      <c r="I40" s="7"/>
      <c r="J40" s="26"/>
    </row>
    <row r="41" spans="1:16" x14ac:dyDescent="0.15">
      <c r="A41" s="23"/>
      <c r="B41" s="25"/>
      <c r="C41" s="18"/>
      <c r="D41" s="18"/>
      <c r="E41" s="18"/>
      <c r="F41" s="18"/>
      <c r="G41" s="18"/>
      <c r="H41" s="18"/>
      <c r="I41" s="7"/>
      <c r="J41" s="26"/>
    </row>
    <row r="42" spans="1:16" ht="16" x14ac:dyDescent="0.2">
      <c r="A42" s="79"/>
      <c r="B42" s="80" t="s">
        <v>44</v>
      </c>
      <c r="C42" s="81">
        <f>C19+C23+C27+C32+C36+C40</f>
        <v>0</v>
      </c>
      <c r="D42" s="81">
        <f>D19+D23+D27+D32+D36+D40</f>
        <v>0</v>
      </c>
      <c r="E42" s="81">
        <f>E19+E23+E27+E32+E36+E40</f>
        <v>0</v>
      </c>
      <c r="F42" s="81">
        <f>F19+F23+F27+F32+F36+F40</f>
        <v>0</v>
      </c>
      <c r="G42" s="81">
        <f>G19+G23+G27+G32+G36+G40</f>
        <v>0</v>
      </c>
      <c r="H42" s="81">
        <f>SUM(C42:G42)</f>
        <v>0</v>
      </c>
      <c r="I42" s="2"/>
    </row>
    <row r="43" spans="1:16" ht="16" x14ac:dyDescent="0.2">
      <c r="A43" s="43" t="s">
        <v>45</v>
      </c>
      <c r="B43" s="20"/>
      <c r="C43" s="19"/>
      <c r="D43" s="19"/>
      <c r="E43" s="19"/>
      <c r="F43" s="19"/>
      <c r="G43" s="19"/>
      <c r="H43" s="19"/>
      <c r="I43" s="17"/>
    </row>
    <row r="44" spans="1:16" s="8" customFormat="1" ht="14.25" customHeight="1" x14ac:dyDescent="0.15">
      <c r="A44" s="23" t="s">
        <v>126</v>
      </c>
      <c r="B44" s="25">
        <v>6804</v>
      </c>
      <c r="C44" s="18"/>
      <c r="D44" s="18">
        <v>0</v>
      </c>
      <c r="E44" s="18">
        <v>0</v>
      </c>
      <c r="F44" s="18">
        <v>0</v>
      </c>
      <c r="G44" s="18">
        <v>0</v>
      </c>
      <c r="H44" s="18">
        <f>SUM(C44:G44)</f>
        <v>0</v>
      </c>
      <c r="I44" s="24"/>
    </row>
    <row r="45" spans="1:16" s="8" customFormat="1" ht="14.25" customHeight="1" x14ac:dyDescent="0.15">
      <c r="A45" s="23" t="s">
        <v>47</v>
      </c>
      <c r="B45" s="25">
        <v>6812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f>SUM(C45:G45)</f>
        <v>0</v>
      </c>
      <c r="I45" s="24"/>
      <c r="J45" s="9"/>
    </row>
    <row r="46" spans="1:16" ht="14.25" customHeight="1" x14ac:dyDescent="0.15">
      <c r="A46" s="23" t="s">
        <v>48</v>
      </c>
      <c r="B46" s="25">
        <v>6814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f>SUM(C46:G46)</f>
        <v>0</v>
      </c>
      <c r="J46" s="9"/>
      <c r="K46" s="8"/>
      <c r="L46" s="8"/>
      <c r="M46" s="8"/>
      <c r="N46" s="8"/>
      <c r="O46" s="8"/>
      <c r="P46" s="8"/>
    </row>
    <row r="47" spans="1:16" ht="14.25" customHeight="1" x14ac:dyDescent="0.15">
      <c r="A47" s="73" t="s">
        <v>49</v>
      </c>
      <c r="B47" s="25"/>
      <c r="C47" s="75">
        <f>SUM(C44:C46)</f>
        <v>0</v>
      </c>
      <c r="D47" s="75">
        <f>SUM(D44:D46)</f>
        <v>0</v>
      </c>
      <c r="E47" s="75">
        <f>SUM(E44:E46)</f>
        <v>0</v>
      </c>
      <c r="F47" s="75">
        <f>SUM(F44:F46)</f>
        <v>0</v>
      </c>
      <c r="G47" s="75">
        <f>SUM(G44:G46)</f>
        <v>0</v>
      </c>
      <c r="H47" s="75">
        <f>SUM(C47:G47)</f>
        <v>0</v>
      </c>
      <c r="J47" s="9"/>
      <c r="K47" s="8"/>
      <c r="L47" s="8"/>
      <c r="M47" s="8"/>
      <c r="N47" s="8"/>
      <c r="O47" s="8"/>
      <c r="P47" s="8"/>
    </row>
    <row r="48" spans="1:16" ht="17" x14ac:dyDescent="0.2">
      <c r="A48" s="42" t="s">
        <v>50</v>
      </c>
      <c r="B48" s="72"/>
      <c r="C48" s="17"/>
      <c r="D48" s="17"/>
      <c r="E48" s="17"/>
      <c r="F48" s="17"/>
      <c r="G48" s="17"/>
      <c r="H48" s="17"/>
      <c r="I48" s="17"/>
    </row>
    <row r="49" spans="1:9" x14ac:dyDescent="0.15">
      <c r="A49" s="23" t="s">
        <v>51</v>
      </c>
      <c r="B49" s="25">
        <v>7650</v>
      </c>
      <c r="C49" s="18"/>
      <c r="D49" s="18">
        <f t="shared" ref="D49:G50" si="6">C49*(1+Cost_of_Living_Adjustment)</f>
        <v>0</v>
      </c>
      <c r="E49" s="18">
        <f t="shared" si="6"/>
        <v>0</v>
      </c>
      <c r="F49" s="18">
        <f t="shared" si="6"/>
        <v>0</v>
      </c>
      <c r="G49" s="18">
        <f t="shared" si="6"/>
        <v>0</v>
      </c>
      <c r="H49" s="18">
        <f>SUM(C49:G49)</f>
        <v>0</v>
      </c>
    </row>
    <row r="50" spans="1:9" x14ac:dyDescent="0.15">
      <c r="A50" s="23" t="s">
        <v>52</v>
      </c>
      <c r="B50" s="25">
        <v>7670</v>
      </c>
      <c r="C50" s="18"/>
      <c r="D50" s="18">
        <f t="shared" si="6"/>
        <v>0</v>
      </c>
      <c r="E50" s="18">
        <f t="shared" si="6"/>
        <v>0</v>
      </c>
      <c r="F50" s="18">
        <f t="shared" si="6"/>
        <v>0</v>
      </c>
      <c r="G50" s="18">
        <f t="shared" si="6"/>
        <v>0</v>
      </c>
      <c r="H50" s="18">
        <f>SUM(C50:G50)</f>
        <v>0</v>
      </c>
    </row>
    <row r="51" spans="1:9" x14ac:dyDescent="0.15">
      <c r="A51" s="73" t="s">
        <v>53</v>
      </c>
      <c r="B51" s="25"/>
      <c r="C51" s="75">
        <f>SUM(C49:C50)</f>
        <v>0</v>
      </c>
      <c r="D51" s="75">
        <f>SUM(D49:D50)</f>
        <v>0</v>
      </c>
      <c r="E51" s="75">
        <f>SUM(E49:E50)</f>
        <v>0</v>
      </c>
      <c r="F51" s="75">
        <f>SUM(F49:F50)</f>
        <v>0</v>
      </c>
      <c r="G51" s="75">
        <f>SUM(G49:G50)</f>
        <v>0</v>
      </c>
      <c r="H51" s="75">
        <f>SUM(C51:G51)</f>
        <v>0</v>
      </c>
    </row>
    <row r="52" spans="1:9" ht="15.75" customHeight="1" x14ac:dyDescent="0.2">
      <c r="A52" s="42" t="s">
        <v>57</v>
      </c>
      <c r="B52" s="72"/>
      <c r="C52" s="17"/>
      <c r="D52" s="17"/>
      <c r="E52" s="17"/>
      <c r="F52" s="17"/>
      <c r="G52" s="17"/>
      <c r="H52" s="17"/>
      <c r="I52" s="17"/>
    </row>
    <row r="53" spans="1:9" ht="15.75" customHeight="1" x14ac:dyDescent="0.2">
      <c r="A53" s="71" t="s">
        <v>58</v>
      </c>
      <c r="B53" s="72"/>
      <c r="C53" s="17"/>
      <c r="D53" s="17"/>
      <c r="E53" s="17"/>
      <c r="F53" s="17"/>
      <c r="G53" s="17"/>
      <c r="H53" s="17"/>
      <c r="I53" s="17"/>
    </row>
    <row r="54" spans="1:9" x14ac:dyDescent="0.15">
      <c r="A54" s="23" t="s">
        <v>59</v>
      </c>
      <c r="B54" s="25">
        <v>6600</v>
      </c>
      <c r="C54" s="18"/>
      <c r="D54" s="18">
        <f>C54*(1+Cost_of_Living_Adjustment)</f>
        <v>0</v>
      </c>
      <c r="E54" s="18">
        <f>D54*(1+Cost_of_Living_Adjustment)</f>
        <v>0</v>
      </c>
      <c r="F54" s="18">
        <f>E54*(1+Cost_of_Living_Adjustment)</f>
        <v>0</v>
      </c>
      <c r="G54" s="18">
        <f>F54*(1+Cost_of_Living_Adjustment)</f>
        <v>0</v>
      </c>
      <c r="H54" s="18">
        <f>SUM(C54:G54)</f>
        <v>0</v>
      </c>
    </row>
    <row r="55" spans="1:9" x14ac:dyDescent="0.15">
      <c r="A55" s="23" t="s">
        <v>127</v>
      </c>
      <c r="B55" s="25">
        <v>6710</v>
      </c>
      <c r="C55" s="18"/>
      <c r="D55" s="18">
        <v>0</v>
      </c>
      <c r="E55" s="18">
        <v>0</v>
      </c>
      <c r="F55" s="18">
        <v>0</v>
      </c>
      <c r="G55" s="18">
        <v>0</v>
      </c>
      <c r="H55" s="18">
        <f>SUM(C55:G55)</f>
        <v>0</v>
      </c>
    </row>
    <row r="56" spans="1:9" x14ac:dyDescent="0.15">
      <c r="A56" s="23" t="s">
        <v>128</v>
      </c>
      <c r="B56" s="25">
        <v>6750</v>
      </c>
      <c r="C56" s="18"/>
      <c r="D56" s="18">
        <v>0</v>
      </c>
      <c r="E56" s="18">
        <v>0</v>
      </c>
      <c r="F56" s="18">
        <v>0</v>
      </c>
      <c r="G56" s="18">
        <v>0</v>
      </c>
      <c r="H56" s="18">
        <f>SUM(C56:G56)</f>
        <v>0</v>
      </c>
    </row>
    <row r="57" spans="1:9" x14ac:dyDescent="0.15">
      <c r="A57" s="23" t="s">
        <v>62</v>
      </c>
      <c r="B57" s="25" t="s">
        <v>63</v>
      </c>
      <c r="C57" s="18"/>
      <c r="D57" s="18">
        <f>C57*(1+Cost_of_Living_Adjustment)</f>
        <v>0</v>
      </c>
      <c r="E57" s="18">
        <f>D57*(1+Cost_of_Living_Adjustment)</f>
        <v>0</v>
      </c>
      <c r="F57" s="18">
        <f>E57*(1+Cost_of_Living_Adjustment)</f>
        <v>0</v>
      </c>
      <c r="G57" s="18">
        <f>F57*(1+Cost_of_Living_Adjustment)</f>
        <v>0</v>
      </c>
      <c r="H57" s="18">
        <f>SUM(C57:G57)</f>
        <v>0</v>
      </c>
    </row>
    <row r="58" spans="1:9" x14ac:dyDescent="0.15">
      <c r="A58" s="73" t="s">
        <v>64</v>
      </c>
      <c r="B58" s="78"/>
      <c r="C58" s="75">
        <f>SUM(C54:C57)</f>
        <v>0</v>
      </c>
      <c r="D58" s="75">
        <f>SUM(D54:D57)</f>
        <v>0</v>
      </c>
      <c r="E58" s="75">
        <f>SUM(E54:E57)</f>
        <v>0</v>
      </c>
      <c r="F58" s="75">
        <f>SUM(F54:F57)</f>
        <v>0</v>
      </c>
      <c r="G58" s="75">
        <f>SUM(G54:G57)</f>
        <v>0</v>
      </c>
      <c r="H58" s="75">
        <f>SUM(C58:G58)</f>
        <v>0</v>
      </c>
    </row>
    <row r="59" spans="1:9" x14ac:dyDescent="0.15">
      <c r="A59" s="73"/>
      <c r="B59" s="78"/>
      <c r="C59" s="77"/>
      <c r="D59" s="77"/>
      <c r="E59" s="77"/>
      <c r="F59" s="77"/>
      <c r="G59" s="77"/>
      <c r="H59" s="77"/>
    </row>
    <row r="60" spans="1:9" ht="15.75" customHeight="1" x14ac:dyDescent="0.2">
      <c r="A60" s="71" t="s">
        <v>65</v>
      </c>
      <c r="B60" s="72"/>
      <c r="C60" s="17"/>
      <c r="D60" s="17"/>
      <c r="E60" s="17"/>
      <c r="F60" s="17"/>
      <c r="G60" s="17"/>
      <c r="H60" s="17"/>
      <c r="I60" s="17"/>
    </row>
    <row r="61" spans="1:9" ht="14.25" customHeight="1" x14ac:dyDescent="0.15">
      <c r="A61" s="23" t="s">
        <v>66</v>
      </c>
      <c r="B61" s="25">
        <v>8551</v>
      </c>
      <c r="C61" s="18"/>
      <c r="D61" s="18">
        <f t="shared" ref="D61:G62" si="7">C61*(1+Cost_of_Living_Adjustment)</f>
        <v>0</v>
      </c>
      <c r="E61" s="18">
        <f t="shared" si="7"/>
        <v>0</v>
      </c>
      <c r="F61" s="18">
        <f t="shared" si="7"/>
        <v>0</v>
      </c>
      <c r="G61" s="18">
        <f t="shared" si="7"/>
        <v>0</v>
      </c>
      <c r="H61" s="18">
        <f>SUM(C61:G61)</f>
        <v>0</v>
      </c>
    </row>
    <row r="62" spans="1:9" ht="14.25" customHeight="1" x14ac:dyDescent="0.15">
      <c r="A62" s="23" t="s">
        <v>67</v>
      </c>
      <c r="B62" s="25">
        <v>8553</v>
      </c>
      <c r="C62" s="18"/>
      <c r="D62" s="18">
        <f t="shared" si="7"/>
        <v>0</v>
      </c>
      <c r="E62" s="18">
        <f t="shared" si="7"/>
        <v>0</v>
      </c>
      <c r="F62" s="18">
        <f t="shared" si="7"/>
        <v>0</v>
      </c>
      <c r="G62" s="18">
        <f t="shared" si="7"/>
        <v>0</v>
      </c>
      <c r="H62" s="18">
        <f>SUM(C62:G62)</f>
        <v>0</v>
      </c>
    </row>
    <row r="63" spans="1:9" ht="14.25" customHeight="1" x14ac:dyDescent="0.15">
      <c r="A63" s="23" t="s">
        <v>68</v>
      </c>
      <c r="B63" s="25">
        <v>8554</v>
      </c>
      <c r="C63" s="18"/>
      <c r="D63" s="18">
        <v>0</v>
      </c>
      <c r="E63" s="18">
        <v>0</v>
      </c>
      <c r="F63" s="18">
        <v>0</v>
      </c>
      <c r="G63" s="18">
        <v>0</v>
      </c>
      <c r="H63" s="18">
        <f>SUM(C63:G63)</f>
        <v>0</v>
      </c>
    </row>
    <row r="64" spans="1:9" ht="14.25" customHeight="1" x14ac:dyDescent="0.15">
      <c r="A64" s="73" t="s">
        <v>69</v>
      </c>
      <c r="B64" s="78"/>
      <c r="C64" s="75">
        <f>SUM(C61:C63)</f>
        <v>0</v>
      </c>
      <c r="D64" s="75">
        <f>SUM(D61:D63)</f>
        <v>0</v>
      </c>
      <c r="E64" s="75">
        <f>SUM(E61:E63)</f>
        <v>0</v>
      </c>
      <c r="F64" s="75">
        <f>SUM(F61:F63)</f>
        <v>0</v>
      </c>
      <c r="G64" s="75">
        <f>SUM(G61:G63)</f>
        <v>0</v>
      </c>
      <c r="H64" s="75">
        <f>SUM(C64:G64)</f>
        <v>0</v>
      </c>
    </row>
    <row r="65" spans="1:17" ht="14.25" customHeight="1" x14ac:dyDescent="0.15">
      <c r="A65" s="23"/>
      <c r="B65" s="25"/>
      <c r="C65" s="18"/>
      <c r="D65" s="18"/>
      <c r="E65" s="18"/>
      <c r="F65" s="18"/>
      <c r="G65" s="18"/>
      <c r="H65" s="18"/>
    </row>
    <row r="66" spans="1:17" ht="15" customHeight="1" x14ac:dyDescent="0.2">
      <c r="A66" s="71" t="s">
        <v>70</v>
      </c>
      <c r="B66" s="97" t="s">
        <v>63</v>
      </c>
      <c r="C66" s="18"/>
      <c r="D66" s="18">
        <v>0</v>
      </c>
      <c r="E66" s="18">
        <v>0</v>
      </c>
      <c r="F66" s="18">
        <v>0</v>
      </c>
      <c r="G66" s="18">
        <v>0</v>
      </c>
      <c r="H66" s="18">
        <f>SUM(C66:G66)</f>
        <v>0</v>
      </c>
      <c r="I66" s="17"/>
    </row>
    <row r="67" spans="1:17" ht="15" customHeight="1" x14ac:dyDescent="0.2">
      <c r="A67" s="71" t="s">
        <v>71</v>
      </c>
      <c r="B67" s="97" t="s">
        <v>63</v>
      </c>
      <c r="C67" s="18"/>
      <c r="D67" s="18">
        <v>0</v>
      </c>
      <c r="E67" s="18">
        <v>0</v>
      </c>
      <c r="F67" s="18">
        <v>0</v>
      </c>
      <c r="G67" s="18">
        <v>0</v>
      </c>
      <c r="H67" s="18">
        <f>SUM(C67:G67)</f>
        <v>0</v>
      </c>
      <c r="I67" s="17"/>
    </row>
    <row r="68" spans="1:17" s="14" customFormat="1" ht="16" x14ac:dyDescent="0.2">
      <c r="A68" s="20" t="s">
        <v>78</v>
      </c>
      <c r="B68" s="25"/>
      <c r="C68" s="18"/>
      <c r="D68" s="18"/>
      <c r="E68" s="18"/>
      <c r="F68" s="18"/>
      <c r="G68" s="18"/>
      <c r="H68" s="18"/>
      <c r="I68" s="17"/>
      <c r="Q68" s="24"/>
    </row>
    <row r="69" spans="1:17" s="14" customFormat="1" ht="16" x14ac:dyDescent="0.2">
      <c r="A69" s="23" t="s">
        <v>79</v>
      </c>
      <c r="B69" s="25">
        <v>6430</v>
      </c>
      <c r="C69" s="18"/>
      <c r="D69" s="18">
        <f t="shared" ref="D69:D76" si="8">C69*(1+Cost_of_Living_Adjustment)</f>
        <v>0</v>
      </c>
      <c r="E69" s="18">
        <f t="shared" ref="E69:E76" si="9">D69*(1+Cost_of_Living_Adjustment)</f>
        <v>0</v>
      </c>
      <c r="F69" s="18">
        <f t="shared" ref="F69:G71" si="10">E69*(1+Cost_of_Living_Adjustment)</f>
        <v>0</v>
      </c>
      <c r="G69" s="18">
        <f t="shared" si="10"/>
        <v>0</v>
      </c>
      <c r="H69" s="18">
        <f t="shared" ref="H69:H76" si="11">SUM(C69:G69)</f>
        <v>0</v>
      </c>
      <c r="I69" s="17"/>
      <c r="Q69" s="24"/>
    </row>
    <row r="70" spans="1:17" s="14" customFormat="1" ht="16" x14ac:dyDescent="0.2">
      <c r="A70" s="23" t="s">
        <v>80</v>
      </c>
      <c r="B70" s="25">
        <v>6520</v>
      </c>
      <c r="C70" s="18"/>
      <c r="D70" s="18">
        <f t="shared" si="8"/>
        <v>0</v>
      </c>
      <c r="E70" s="18">
        <f t="shared" si="9"/>
        <v>0</v>
      </c>
      <c r="F70" s="18">
        <f t="shared" si="10"/>
        <v>0</v>
      </c>
      <c r="G70" s="18">
        <f t="shared" si="10"/>
        <v>0</v>
      </c>
      <c r="H70" s="18">
        <f t="shared" si="11"/>
        <v>0</v>
      </c>
      <c r="I70" s="17"/>
      <c r="Q70" s="24"/>
    </row>
    <row r="71" spans="1:17" s="14" customFormat="1" ht="16" x14ac:dyDescent="0.2">
      <c r="A71" s="23" t="s">
        <v>81</v>
      </c>
      <c r="B71" s="25">
        <v>7940</v>
      </c>
      <c r="C71" s="18"/>
      <c r="D71" s="18">
        <f t="shared" si="8"/>
        <v>0</v>
      </c>
      <c r="E71" s="18">
        <f t="shared" si="9"/>
        <v>0</v>
      </c>
      <c r="F71" s="18">
        <f t="shared" si="10"/>
        <v>0</v>
      </c>
      <c r="G71" s="18">
        <f t="shared" si="10"/>
        <v>0</v>
      </c>
      <c r="H71" s="18">
        <f t="shared" si="11"/>
        <v>0</v>
      </c>
      <c r="I71" s="17"/>
      <c r="Q71" s="24"/>
    </row>
    <row r="72" spans="1:17" s="14" customFormat="1" ht="16" x14ac:dyDescent="0.2">
      <c r="A72" s="23" t="s">
        <v>82</v>
      </c>
      <c r="B72" s="25">
        <v>7960</v>
      </c>
      <c r="C72" s="18"/>
      <c r="D72" s="18">
        <f t="shared" si="8"/>
        <v>0</v>
      </c>
      <c r="E72" s="18">
        <f t="shared" si="9"/>
        <v>0</v>
      </c>
      <c r="F72" s="18">
        <f t="shared" ref="F72:G76" si="12">E72*(1+Cost_of_Living_Adjustment)</f>
        <v>0</v>
      </c>
      <c r="G72" s="18">
        <f t="shared" si="12"/>
        <v>0</v>
      </c>
      <c r="H72" s="18">
        <f t="shared" si="11"/>
        <v>0</v>
      </c>
      <c r="I72" s="17"/>
      <c r="Q72" s="24"/>
    </row>
    <row r="73" spans="1:17" s="14" customFormat="1" ht="16" x14ac:dyDescent="0.2">
      <c r="A73" s="23" t="s">
        <v>83</v>
      </c>
      <c r="B73" s="25">
        <v>7980</v>
      </c>
      <c r="C73" s="18"/>
      <c r="D73" s="18">
        <f t="shared" si="8"/>
        <v>0</v>
      </c>
      <c r="E73" s="18">
        <f t="shared" si="9"/>
        <v>0</v>
      </c>
      <c r="F73" s="18">
        <f t="shared" si="12"/>
        <v>0</v>
      </c>
      <c r="G73" s="18">
        <f t="shared" si="12"/>
        <v>0</v>
      </c>
      <c r="H73" s="18">
        <f t="shared" si="11"/>
        <v>0</v>
      </c>
      <c r="I73" s="17"/>
      <c r="Q73" s="24"/>
    </row>
    <row r="74" spans="1:17" s="14" customFormat="1" ht="16" x14ac:dyDescent="0.2">
      <c r="A74" s="23" t="s">
        <v>84</v>
      </c>
      <c r="B74" s="25">
        <v>8030</v>
      </c>
      <c r="C74" s="18"/>
      <c r="D74" s="18">
        <f t="shared" si="8"/>
        <v>0</v>
      </c>
      <c r="E74" s="18">
        <f t="shared" si="9"/>
        <v>0</v>
      </c>
      <c r="F74" s="18">
        <f t="shared" si="12"/>
        <v>0</v>
      </c>
      <c r="G74" s="18">
        <f t="shared" si="12"/>
        <v>0</v>
      </c>
      <c r="H74" s="18">
        <f t="shared" si="11"/>
        <v>0</v>
      </c>
      <c r="I74" s="17"/>
      <c r="Q74" s="24"/>
    </row>
    <row r="75" spans="1:17" s="14" customFormat="1" ht="16" x14ac:dyDescent="0.2">
      <c r="A75" s="23" t="s">
        <v>85</v>
      </c>
      <c r="B75" s="25">
        <v>8260</v>
      </c>
      <c r="C75" s="18"/>
      <c r="D75" s="18">
        <f t="shared" si="8"/>
        <v>0</v>
      </c>
      <c r="E75" s="18">
        <f t="shared" si="9"/>
        <v>0</v>
      </c>
      <c r="F75" s="18">
        <f t="shared" si="12"/>
        <v>0</v>
      </c>
      <c r="G75" s="18">
        <f t="shared" si="12"/>
        <v>0</v>
      </c>
      <c r="H75" s="18">
        <f t="shared" si="11"/>
        <v>0</v>
      </c>
      <c r="I75" s="17"/>
      <c r="Q75" s="24"/>
    </row>
    <row r="76" spans="1:17" s="14" customFormat="1" ht="17" thickBot="1" x14ac:dyDescent="0.25">
      <c r="A76" s="23" t="s">
        <v>86</v>
      </c>
      <c r="B76" s="25">
        <v>8700</v>
      </c>
      <c r="C76" s="18"/>
      <c r="D76" s="18">
        <f t="shared" si="8"/>
        <v>0</v>
      </c>
      <c r="E76" s="18">
        <f t="shared" si="9"/>
        <v>0</v>
      </c>
      <c r="F76" s="18">
        <f t="shared" si="12"/>
        <v>0</v>
      </c>
      <c r="G76" s="18">
        <f t="shared" si="12"/>
        <v>0</v>
      </c>
      <c r="H76" s="18">
        <f t="shared" si="11"/>
        <v>0</v>
      </c>
      <c r="I76" s="17"/>
      <c r="Q76" s="24"/>
    </row>
    <row r="77" spans="1:17" s="14" customFormat="1" ht="17" thickTop="1" x14ac:dyDescent="0.2">
      <c r="A77" s="82"/>
      <c r="B77" s="80" t="s">
        <v>87</v>
      </c>
      <c r="C77" s="83">
        <f>C47+C51+C58+C66+C67+C69+C70+C71+C72+C64+C73+C74+C75+C76</f>
        <v>0</v>
      </c>
      <c r="D77" s="83">
        <f>D47+D51+D58+D66+D67+D69+D70+D71+D72+D64+D73+D74+D75+D76</f>
        <v>0</v>
      </c>
      <c r="E77" s="83">
        <f>E47+E51+E58+E66+E67+E69+E70+E71+E72+E64+E73+E74+E75+E76</f>
        <v>0</v>
      </c>
      <c r="F77" s="83">
        <f>F47+F51+F58+F66+F67+F69+F70+F71+F72+F64+F73+F74+F75+F76</f>
        <v>0</v>
      </c>
      <c r="G77" s="83">
        <f>G47+G51+G58+G66+G67+G69+G70+G71+G72+G64+G73+G74+G75+G76</f>
        <v>0</v>
      </c>
      <c r="H77" s="83">
        <f>SUM(C77:G77)</f>
        <v>0</v>
      </c>
      <c r="I77" s="17"/>
      <c r="Q77" s="54"/>
    </row>
    <row r="78" spans="1:17" s="14" customFormat="1" ht="7.5" customHeight="1" thickBot="1" x14ac:dyDescent="0.25">
      <c r="A78" s="23"/>
      <c r="B78" s="25"/>
      <c r="C78" s="18"/>
      <c r="D78" s="18"/>
      <c r="E78" s="18"/>
      <c r="F78" s="18"/>
      <c r="G78" s="18"/>
      <c r="H78" s="18"/>
      <c r="I78" s="17"/>
      <c r="Q78" s="24"/>
    </row>
    <row r="79" spans="1:17" s="14" customFormat="1" ht="17" thickTop="1" x14ac:dyDescent="0.2">
      <c r="B79" s="20" t="s">
        <v>129</v>
      </c>
      <c r="C79" s="16">
        <f>C42+C77</f>
        <v>0</v>
      </c>
      <c r="D79" s="16">
        <f>D42+D77</f>
        <v>0</v>
      </c>
      <c r="E79" s="16">
        <f>E42+E77</f>
        <v>0</v>
      </c>
      <c r="F79" s="16">
        <f>F42+F77</f>
        <v>0</v>
      </c>
      <c r="G79" s="16">
        <f>G42+G77</f>
        <v>0</v>
      </c>
      <c r="H79" s="16">
        <f>SUM(C79:G79)</f>
        <v>0</v>
      </c>
      <c r="I79" s="17"/>
      <c r="Q79" s="54"/>
    </row>
    <row r="80" spans="1:17" ht="16" x14ac:dyDescent="0.2">
      <c r="A80" s="14"/>
      <c r="B80" s="21" t="s">
        <v>130</v>
      </c>
      <c r="C80" s="2">
        <f>C79-C47-C69</f>
        <v>0</v>
      </c>
      <c r="D80" s="2">
        <f>D79-D47-D69</f>
        <v>0</v>
      </c>
      <c r="E80" s="2">
        <f>E79-E47-E69</f>
        <v>0</v>
      </c>
      <c r="F80" s="2">
        <f>F79-F47-F69</f>
        <v>0</v>
      </c>
      <c r="G80" s="2">
        <f>G79-G47-G69</f>
        <v>0</v>
      </c>
      <c r="H80" s="2">
        <f>SUM(C80:G80)</f>
        <v>0</v>
      </c>
      <c r="I80" s="14"/>
      <c r="Q80" s="54"/>
    </row>
    <row r="81" spans="1:9" ht="17" thickBot="1" x14ac:dyDescent="0.25">
      <c r="A81" s="20" t="s">
        <v>94</v>
      </c>
      <c r="B81" s="15">
        <v>8400</v>
      </c>
      <c r="C81" s="19">
        <f>(C80*$B$114)</f>
        <v>0</v>
      </c>
      <c r="D81" s="19">
        <f>(D80*$B$114)</f>
        <v>0</v>
      </c>
      <c r="E81" s="19">
        <f>(E80*$B$114)</f>
        <v>0</v>
      </c>
      <c r="F81" s="19">
        <f>(F80*$B$114)</f>
        <v>0</v>
      </c>
      <c r="G81" s="19">
        <f>(G80*$B$114)</f>
        <v>0</v>
      </c>
      <c r="H81" s="19">
        <f>SUM(C81:G81)</f>
        <v>0</v>
      </c>
      <c r="I81" s="19"/>
    </row>
    <row r="82" spans="1:9" ht="17" thickTop="1" x14ac:dyDescent="0.2">
      <c r="A82" s="82"/>
      <c r="B82" s="80" t="s">
        <v>95</v>
      </c>
      <c r="C82" s="83">
        <f t="shared" ref="C82:H82" si="13">C81+C79</f>
        <v>0</v>
      </c>
      <c r="D82" s="83">
        <f t="shared" si="13"/>
        <v>0</v>
      </c>
      <c r="E82" s="83">
        <f t="shared" si="13"/>
        <v>0</v>
      </c>
      <c r="F82" s="83">
        <f t="shared" si="13"/>
        <v>0</v>
      </c>
      <c r="G82" s="83">
        <f t="shared" si="13"/>
        <v>0</v>
      </c>
      <c r="H82" s="83">
        <f t="shared" si="13"/>
        <v>0</v>
      </c>
    </row>
    <row r="83" spans="1:9" x14ac:dyDescent="0.15">
      <c r="B83" s="23" t="s">
        <v>96</v>
      </c>
      <c r="C83" s="18"/>
      <c r="D83" s="18"/>
      <c r="E83" s="18"/>
      <c r="F83" s="18"/>
      <c r="G83" s="18"/>
      <c r="H83" s="18">
        <f>SUM(C83:G83)</f>
        <v>0</v>
      </c>
    </row>
    <row r="84" spans="1:9" x14ac:dyDescent="0.15">
      <c r="B84" s="23" t="s">
        <v>97</v>
      </c>
      <c r="C84" s="31">
        <f>C83-C82</f>
        <v>0</v>
      </c>
      <c r="D84" s="31">
        <f>D83-D82</f>
        <v>0</v>
      </c>
      <c r="E84" s="31">
        <f>E83-E82</f>
        <v>0</v>
      </c>
      <c r="F84" s="31">
        <f>F83-F82</f>
        <v>0</v>
      </c>
      <c r="G84" s="31">
        <f>G83-G82</f>
        <v>0</v>
      </c>
      <c r="H84" s="31">
        <f>SUM(C84:G84)</f>
        <v>0</v>
      </c>
    </row>
    <row r="85" spans="1:9" x14ac:dyDescent="0.15">
      <c r="B85" s="23" t="s">
        <v>98</v>
      </c>
      <c r="C85" s="18">
        <f>C84/(1+(B114))</f>
        <v>0</v>
      </c>
      <c r="D85" s="18">
        <f>D84/(1+(B114))</f>
        <v>0</v>
      </c>
      <c r="E85" s="18">
        <f>E84/(1+(B114))</f>
        <v>0</v>
      </c>
      <c r="F85" s="18">
        <f>F84/(1+(B114))</f>
        <v>0</v>
      </c>
      <c r="G85" s="18">
        <f>G84/(1+(B114))</f>
        <v>0</v>
      </c>
      <c r="H85" s="18">
        <f>SUM(C85:G85)</f>
        <v>0</v>
      </c>
    </row>
    <row r="86" spans="1:9" x14ac:dyDescent="0.15">
      <c r="B86" s="23"/>
    </row>
    <row r="87" spans="1:9" x14ac:dyDescent="0.15">
      <c r="A87" s="24" t="s">
        <v>131</v>
      </c>
    </row>
    <row r="88" spans="1:9" x14ac:dyDescent="0.15">
      <c r="A88" s="24" t="s">
        <v>132</v>
      </c>
    </row>
    <row r="89" spans="1:9" x14ac:dyDescent="0.15">
      <c r="A89" s="26"/>
    </row>
    <row r="90" spans="1:9" x14ac:dyDescent="0.15">
      <c r="A90" s="26"/>
      <c r="E90" s="24" t="s">
        <v>89</v>
      </c>
    </row>
    <row r="91" spans="1:9" x14ac:dyDescent="0.15">
      <c r="A91" s="100" t="s">
        <v>101</v>
      </c>
      <c r="B91" s="124" t="s">
        <v>102</v>
      </c>
    </row>
    <row r="92" spans="1:9" ht="14" x14ac:dyDescent="0.15">
      <c r="A92" s="101" t="s">
        <v>103</v>
      </c>
      <c r="B92" s="125" t="s">
        <v>104</v>
      </c>
    </row>
    <row r="93" spans="1:9" x14ac:dyDescent="0.15">
      <c r="A93" s="10" t="s">
        <v>105</v>
      </c>
      <c r="B93" s="147">
        <v>45839</v>
      </c>
    </row>
    <row r="94" spans="1:9" x14ac:dyDescent="0.15">
      <c r="A94" s="112" t="s">
        <v>106</v>
      </c>
      <c r="B94" s="128">
        <v>46203</v>
      </c>
    </row>
    <row r="95" spans="1:9" x14ac:dyDescent="0.15">
      <c r="A95" s="12" t="s">
        <v>107</v>
      </c>
      <c r="B95" s="40">
        <v>0.22500000000000001</v>
      </c>
      <c r="D95" s="7"/>
    </row>
    <row r="96" spans="1:9" x14ac:dyDescent="0.15">
      <c r="A96" s="12" t="s">
        <v>108</v>
      </c>
      <c r="B96" s="40">
        <v>0.42699999999999999</v>
      </c>
    </row>
    <row r="97" spans="1:10" x14ac:dyDescent="0.15">
      <c r="A97" s="12" t="s">
        <v>109</v>
      </c>
      <c r="B97" s="40">
        <v>0.09</v>
      </c>
    </row>
    <row r="98" spans="1:10" x14ac:dyDescent="0.15">
      <c r="A98" s="114"/>
      <c r="B98" s="115"/>
    </row>
    <row r="99" spans="1:10" ht="16" x14ac:dyDescent="0.2">
      <c r="A99" s="114"/>
      <c r="D99" s="22"/>
    </row>
    <row r="100" spans="1:10" x14ac:dyDescent="0.15">
      <c r="A100" s="57" t="s">
        <v>110</v>
      </c>
      <c r="B100" s="116"/>
      <c r="C100" s="58"/>
    </row>
    <row r="101" spans="1:10" ht="16" x14ac:dyDescent="0.2">
      <c r="A101" s="117" t="s">
        <v>111</v>
      </c>
      <c r="B101" s="118"/>
      <c r="C101" s="60"/>
      <c r="E101" s="22"/>
      <c r="F101" s="22"/>
      <c r="G101" s="22"/>
      <c r="H101" s="22"/>
      <c r="I101" s="22"/>
      <c r="J101" s="22"/>
    </row>
    <row r="102" spans="1:10" x14ac:dyDescent="0.15">
      <c r="A102" s="119"/>
      <c r="B102" s="118"/>
      <c r="C102" s="60"/>
    </row>
    <row r="103" spans="1:10" x14ac:dyDescent="0.15">
      <c r="A103" s="139" t="s">
        <v>112</v>
      </c>
      <c r="B103" s="118"/>
      <c r="C103" s="60"/>
    </row>
    <row r="104" spans="1:10" x14ac:dyDescent="0.15">
      <c r="A104" s="119"/>
      <c r="B104" s="118"/>
      <c r="C104" s="60"/>
    </row>
    <row r="105" spans="1:10" x14ac:dyDescent="0.15">
      <c r="A105" s="59" t="s">
        <v>113</v>
      </c>
      <c r="B105" s="118"/>
      <c r="C105" s="60"/>
    </row>
    <row r="106" spans="1:10" x14ac:dyDescent="0.15">
      <c r="A106" s="120" t="s">
        <v>114</v>
      </c>
      <c r="B106" s="118"/>
      <c r="C106" s="60"/>
      <c r="H106" s="24" t="s">
        <v>89</v>
      </c>
    </row>
    <row r="107" spans="1:10" x14ac:dyDescent="0.15">
      <c r="A107" s="121" t="s">
        <v>115</v>
      </c>
      <c r="B107" s="122"/>
      <c r="C107" s="61"/>
    </row>
    <row r="108" spans="1:10" ht="16" x14ac:dyDescent="0.2">
      <c r="E108" s="22"/>
      <c r="F108" s="22"/>
      <c r="G108" s="22"/>
    </row>
    <row r="109" spans="1:10" ht="16" x14ac:dyDescent="0.2">
      <c r="A109" s="22"/>
      <c r="B109" s="22"/>
      <c r="C109" s="22"/>
      <c r="D109" s="22"/>
      <c r="E109" s="22"/>
      <c r="F109" s="22"/>
      <c r="G109" s="22"/>
    </row>
    <row r="110" spans="1:10" x14ac:dyDescent="0.15">
      <c r="A110" s="100" t="s">
        <v>116</v>
      </c>
      <c r="B110" s="62" t="s">
        <v>117</v>
      </c>
      <c r="F110"/>
      <c r="G110"/>
    </row>
    <row r="111" spans="1:10" x14ac:dyDescent="0.15">
      <c r="A111" s="101" t="s">
        <v>103</v>
      </c>
      <c r="B111" s="62" t="s">
        <v>118</v>
      </c>
      <c r="C111" s="25"/>
      <c r="D111" s="25"/>
      <c r="E111" s="25"/>
      <c r="F111" s="25"/>
      <c r="G111" s="25"/>
      <c r="H111" s="8"/>
    </row>
    <row r="112" spans="1:10" x14ac:dyDescent="0.15">
      <c r="A112" s="10" t="s">
        <v>105</v>
      </c>
      <c r="B112" s="111">
        <v>45839</v>
      </c>
      <c r="C112" s="63"/>
      <c r="D112" s="63"/>
      <c r="E112" s="63"/>
      <c r="F112" s="63"/>
      <c r="G112" s="63"/>
    </row>
    <row r="113" spans="1:7" x14ac:dyDescent="0.15">
      <c r="A113" s="11" t="s">
        <v>106</v>
      </c>
      <c r="B113" s="113">
        <v>46203</v>
      </c>
      <c r="C113" s="64"/>
      <c r="D113" s="64"/>
      <c r="E113" s="64"/>
      <c r="F113" s="64"/>
      <c r="G113" s="64"/>
    </row>
    <row r="114" spans="1:7" x14ac:dyDescent="0.15">
      <c r="A114" s="11"/>
      <c r="B114" s="113"/>
      <c r="C114" s="64"/>
      <c r="D114" s="64"/>
      <c r="E114" s="64"/>
      <c r="F114" s="66"/>
      <c r="G114" s="66"/>
    </row>
    <row r="115" spans="1:7" x14ac:dyDescent="0.15">
      <c r="A115" s="12" t="s">
        <v>119</v>
      </c>
      <c r="B115" s="40">
        <v>0.68500000000000005</v>
      </c>
      <c r="C115" s="66"/>
      <c r="D115" s="66"/>
      <c r="E115" s="66"/>
      <c r="F115" s="66"/>
      <c r="G115" s="66"/>
    </row>
    <row r="116" spans="1:7" x14ac:dyDescent="0.15">
      <c r="A116" s="12" t="s">
        <v>120</v>
      </c>
      <c r="B116" s="40">
        <v>0.34</v>
      </c>
      <c r="C116" s="66"/>
      <c r="D116" s="66"/>
      <c r="E116" s="66"/>
      <c r="F116" s="66"/>
      <c r="G116" s="66"/>
    </row>
    <row r="117" spans="1:7" x14ac:dyDescent="0.15">
      <c r="A117" s="12" t="s">
        <v>121</v>
      </c>
      <c r="B117" s="40">
        <v>0.26</v>
      </c>
      <c r="C117" s="66"/>
      <c r="D117" s="66"/>
      <c r="E117" s="66"/>
      <c r="F117" s="65"/>
      <c r="G117" s="65"/>
    </row>
    <row r="118" spans="1:7" x14ac:dyDescent="0.15">
      <c r="A118" s="12" t="s">
        <v>122</v>
      </c>
      <c r="B118" s="40">
        <v>0</v>
      </c>
      <c r="C118" s="107" t="s">
        <v>123</v>
      </c>
      <c r="D118" s="65"/>
      <c r="E118" s="65"/>
    </row>
  </sheetData>
  <hyperlinks>
    <hyperlink ref="A101" r:id="rId1" xr:uid="{955D3272-C4A9-6B4F-851C-C2329AA8FD2C}"/>
  </hyperlinks>
  <printOptions horizontalCentered="1" verticalCentered="1" gridLines="1"/>
  <pageMargins left="0.51" right="0.46" top="0.5" bottom="0.5" header="0.5" footer="0.5"/>
  <pageSetup scale="67" fitToWidth="2" orientation="portrait" r:id="rId2"/>
  <headerFooter alignWithMargins="0"/>
  <colBreaks count="1" manualBreakCount="1">
    <brk id="8" max="76" man="1"/>
  </colBreaks>
  <ignoredErrors>
    <ignoredError sqref="H44:H46 H55:H56 H6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33"/>
  <sheetViews>
    <sheetView zoomScaleNormal="100" workbookViewId="0">
      <selection activeCell="H1" sqref="H1"/>
    </sheetView>
  </sheetViews>
  <sheetFormatPr baseColWidth="10" defaultColWidth="8.6640625" defaultRowHeight="13" x14ac:dyDescent="0.15"/>
  <cols>
    <col min="1" max="1" width="52.5" style="24" customWidth="1"/>
    <col min="2" max="2" width="15" style="24" customWidth="1"/>
    <col min="3" max="3" width="12.33203125" style="24" bestFit="1" customWidth="1"/>
    <col min="4" max="7" width="10.5" style="24" bestFit="1" customWidth="1"/>
    <col min="8" max="8" width="12.83203125" style="24" customWidth="1"/>
    <col min="9" max="9" width="2.33203125" style="24" customWidth="1"/>
    <col min="10" max="10" width="28.5" customWidth="1"/>
    <col min="11" max="15" width="8.1640625" bestFit="1" customWidth="1"/>
    <col min="16" max="17" width="8.6640625" customWidth="1"/>
    <col min="18" max="16384" width="8.6640625" style="24"/>
  </cols>
  <sheetData>
    <row r="1" spans="1:17" s="3" customFormat="1" ht="23" x14ac:dyDescent="0.25">
      <c r="A1" s="33" t="s">
        <v>133</v>
      </c>
      <c r="G1" s="108" t="s">
        <v>1</v>
      </c>
      <c r="H1" s="110">
        <f>'Main+Summary'!G1</f>
        <v>46143</v>
      </c>
      <c r="J1"/>
      <c r="K1"/>
      <c r="L1"/>
      <c r="M1"/>
      <c r="N1"/>
      <c r="O1"/>
      <c r="P1"/>
      <c r="Q1"/>
    </row>
    <row r="2" spans="1:17" x14ac:dyDescent="0.15">
      <c r="A2" s="24" t="s">
        <v>134</v>
      </c>
    </row>
    <row r="3" spans="1:17" x14ac:dyDescent="0.15">
      <c r="A3" s="24" t="s">
        <v>135</v>
      </c>
    </row>
    <row r="5" spans="1:17" ht="18" x14ac:dyDescent="0.2">
      <c r="A5" s="4" t="s">
        <v>3</v>
      </c>
      <c r="B5" s="109">
        <f>'Main+Summary'!B4</f>
        <v>0</v>
      </c>
    </row>
    <row r="6" spans="1:17" ht="17.25" customHeight="1" x14ac:dyDescent="0.2">
      <c r="A6" s="4" t="s">
        <v>4</v>
      </c>
      <c r="B6" s="109">
        <f>'Main+Summary'!B5</f>
        <v>0</v>
      </c>
    </row>
    <row r="7" spans="1:17" ht="18" x14ac:dyDescent="0.2">
      <c r="A7" s="4" t="s">
        <v>5</v>
      </c>
      <c r="B7" s="109">
        <f>'Main+Summary'!B6</f>
        <v>0</v>
      </c>
      <c r="C7" s="5"/>
      <c r="D7" s="5"/>
      <c r="E7" s="5"/>
      <c r="F7" s="5"/>
      <c r="G7" s="5"/>
      <c r="H7" s="5"/>
    </row>
    <row r="8" spans="1:17" ht="18" x14ac:dyDescent="0.2">
      <c r="A8" s="4" t="s">
        <v>6</v>
      </c>
      <c r="B8" s="109">
        <f>'Main+Summary'!B7</f>
        <v>0</v>
      </c>
    </row>
    <row r="9" spans="1:17" ht="18" x14ac:dyDescent="0.2">
      <c r="A9" s="4" t="s">
        <v>136</v>
      </c>
      <c r="B9" s="109">
        <f>'Main+Summary'!B8</f>
        <v>0</v>
      </c>
    </row>
    <row r="10" spans="1:17" ht="18" x14ac:dyDescent="0.2">
      <c r="A10" s="4"/>
      <c r="B10" s="27"/>
    </row>
    <row r="11" spans="1:17" x14ac:dyDescent="0.15">
      <c r="A11" s="7"/>
    </row>
    <row r="13" spans="1:17" x14ac:dyDescent="0.15">
      <c r="A13" s="7"/>
    </row>
    <row r="15" spans="1:17" x14ac:dyDescent="0.15">
      <c r="A15" s="28"/>
    </row>
    <row r="16" spans="1:17" ht="14" x14ac:dyDescent="0.15">
      <c r="A16" s="53" t="s">
        <v>137</v>
      </c>
      <c r="B16" s="50" t="s">
        <v>11</v>
      </c>
      <c r="C16" s="36">
        <f>'Main+Summary'!C13</f>
        <v>1</v>
      </c>
      <c r="D16" s="36">
        <f>'Main+Summary'!D13</f>
        <v>2</v>
      </c>
      <c r="E16" s="36">
        <f>'Main+Summary'!E13</f>
        <v>3</v>
      </c>
      <c r="F16" s="36">
        <f>'Main+Summary'!F13</f>
        <v>4</v>
      </c>
      <c r="G16" s="36">
        <f>'Main+Summary'!G13</f>
        <v>5</v>
      </c>
      <c r="J16" s="24"/>
      <c r="K16" s="24"/>
      <c r="L16" s="24"/>
      <c r="M16" s="24"/>
      <c r="N16" s="24"/>
      <c r="O16" s="24"/>
      <c r="P16" s="24"/>
      <c r="Q16" s="24"/>
    </row>
    <row r="17" spans="1:17" ht="14" x14ac:dyDescent="0.15">
      <c r="A17" s="51" t="s">
        <v>12</v>
      </c>
      <c r="B17" s="48" t="s">
        <v>13</v>
      </c>
      <c r="C17" s="55" t="str">
        <f>'Main+Summary'!C14</f>
        <v xml:space="preserve">enter </v>
      </c>
      <c r="D17" s="55"/>
      <c r="E17" s="55"/>
      <c r="F17" s="55"/>
      <c r="G17" s="55"/>
      <c r="H17" s="6"/>
      <c r="J17" s="1"/>
      <c r="K17" s="24"/>
      <c r="L17" s="24"/>
      <c r="M17" s="24"/>
      <c r="N17" s="24"/>
      <c r="O17" s="24"/>
      <c r="P17" s="24"/>
      <c r="Q17" s="24"/>
    </row>
    <row r="18" spans="1:17" s="8" customFormat="1" ht="14" x14ac:dyDescent="0.15">
      <c r="A18" s="52"/>
      <c r="B18" s="49" t="s">
        <v>15</v>
      </c>
      <c r="C18" s="56" t="str">
        <f>'Main+Summary'!C15</f>
        <v>dates</v>
      </c>
      <c r="D18" s="56"/>
      <c r="E18" s="56"/>
      <c r="F18" s="56"/>
      <c r="G18" s="56"/>
      <c r="I18" s="24"/>
      <c r="J18" s="9"/>
    </row>
    <row r="19" spans="1:17" s="8" customFormat="1" ht="17" thickBot="1" x14ac:dyDescent="0.25">
      <c r="A19" s="22"/>
      <c r="B19" s="44" t="s">
        <v>17</v>
      </c>
      <c r="C19" s="46"/>
      <c r="D19" s="47"/>
      <c r="E19" s="47"/>
      <c r="F19" s="47"/>
      <c r="G19" s="47"/>
      <c r="H19" s="32" t="s">
        <v>18</v>
      </c>
      <c r="I19" s="24"/>
      <c r="J19" s="9"/>
    </row>
    <row r="20" spans="1:17" ht="17" thickTop="1" x14ac:dyDescent="0.2">
      <c r="A20" s="22" t="s">
        <v>138</v>
      </c>
      <c r="B20" s="20"/>
      <c r="C20" s="34"/>
      <c r="D20" s="34"/>
      <c r="E20" s="34"/>
      <c r="F20" s="34"/>
      <c r="G20" s="34"/>
      <c r="H20" s="16"/>
      <c r="I20" s="17"/>
    </row>
    <row r="21" spans="1:17" ht="16" x14ac:dyDescent="0.2">
      <c r="A21" s="20" t="s">
        <v>139</v>
      </c>
      <c r="B21" s="25" t="s">
        <v>63</v>
      </c>
      <c r="C21" s="41"/>
      <c r="D21" s="41">
        <f t="shared" ref="D21:G22" si="0">C21*(1+Cost_of_Living_Adjustment)</f>
        <v>0</v>
      </c>
      <c r="E21" s="41">
        <f t="shared" si="0"/>
        <v>0</v>
      </c>
      <c r="F21" s="41">
        <f t="shared" si="0"/>
        <v>0</v>
      </c>
      <c r="G21" s="41">
        <f t="shared" si="0"/>
        <v>0</v>
      </c>
      <c r="H21" s="41">
        <f>SUM(C21:G21)</f>
        <v>0</v>
      </c>
      <c r="I21" s="17"/>
    </row>
    <row r="22" spans="1:17" ht="16" x14ac:dyDescent="0.2">
      <c r="A22" s="20" t="s">
        <v>140</v>
      </c>
      <c r="B22" s="25">
        <v>6452</v>
      </c>
      <c r="C22" s="41"/>
      <c r="D22" s="41">
        <f t="shared" si="0"/>
        <v>0</v>
      </c>
      <c r="E22" s="41">
        <f t="shared" si="0"/>
        <v>0</v>
      </c>
      <c r="F22" s="41">
        <f t="shared" si="0"/>
        <v>0</v>
      </c>
      <c r="G22" s="41">
        <f t="shared" si="0"/>
        <v>0</v>
      </c>
      <c r="H22" s="41">
        <f>SUM(C22:G22)</f>
        <v>0</v>
      </c>
      <c r="I22" s="17"/>
    </row>
    <row r="23" spans="1:17" ht="18" x14ac:dyDescent="0.2">
      <c r="A23" s="20" t="s">
        <v>141</v>
      </c>
      <c r="B23" s="25" t="s">
        <v>142</v>
      </c>
      <c r="C23" s="41"/>
      <c r="D23" s="41">
        <f t="shared" ref="D23:G25" si="1">C23*(1+Cost_of_Living_Adjustment)</f>
        <v>0</v>
      </c>
      <c r="E23" s="41">
        <f t="shared" si="1"/>
        <v>0</v>
      </c>
      <c r="F23" s="41">
        <f t="shared" si="1"/>
        <v>0</v>
      </c>
      <c r="G23" s="41">
        <f t="shared" si="1"/>
        <v>0</v>
      </c>
      <c r="H23" s="41">
        <f>SUM(C23:G23)</f>
        <v>0</v>
      </c>
    </row>
    <row r="24" spans="1:17" ht="16" x14ac:dyDescent="0.2">
      <c r="A24" s="20" t="s">
        <v>143</v>
      </c>
      <c r="B24" s="25">
        <v>8641</v>
      </c>
      <c r="C24" s="41"/>
      <c r="D24" s="41">
        <f t="shared" si="1"/>
        <v>0</v>
      </c>
      <c r="E24" s="41">
        <f t="shared" si="1"/>
        <v>0</v>
      </c>
      <c r="F24" s="41">
        <f t="shared" si="1"/>
        <v>0</v>
      </c>
      <c r="G24" s="41">
        <f t="shared" si="1"/>
        <v>0</v>
      </c>
      <c r="H24" s="41">
        <f>SUM(C24:G24)</f>
        <v>0</v>
      </c>
    </row>
    <row r="25" spans="1:17" ht="17" thickBot="1" x14ac:dyDescent="0.25">
      <c r="A25" s="20" t="s">
        <v>144</v>
      </c>
      <c r="B25" s="25">
        <v>8260</v>
      </c>
      <c r="C25" s="41"/>
      <c r="D25" s="41">
        <f t="shared" si="1"/>
        <v>0</v>
      </c>
      <c r="E25" s="41">
        <f t="shared" si="1"/>
        <v>0</v>
      </c>
      <c r="F25" s="41">
        <f t="shared" si="1"/>
        <v>0</v>
      </c>
      <c r="G25" s="41">
        <f t="shared" si="1"/>
        <v>0</v>
      </c>
      <c r="H25" s="41">
        <f>SUM(C25:G25)</f>
        <v>0</v>
      </c>
    </row>
    <row r="26" spans="1:17" s="14" customFormat="1" ht="17" thickTop="1" x14ac:dyDescent="0.2">
      <c r="B26" s="20" t="s">
        <v>145</v>
      </c>
      <c r="C26" s="16">
        <f t="shared" ref="C26:H26" si="2">SUM(C21:C25)</f>
        <v>0</v>
      </c>
      <c r="D26" s="16">
        <f t="shared" si="2"/>
        <v>0</v>
      </c>
      <c r="E26" s="16">
        <f t="shared" si="2"/>
        <v>0</v>
      </c>
      <c r="F26" s="16">
        <f t="shared" si="2"/>
        <v>0</v>
      </c>
      <c r="G26" s="16">
        <f t="shared" si="2"/>
        <v>0</v>
      </c>
      <c r="H26" s="16">
        <f t="shared" si="2"/>
        <v>0</v>
      </c>
      <c r="I26" s="17"/>
      <c r="J26"/>
      <c r="K26"/>
      <c r="L26"/>
      <c r="M26"/>
      <c r="N26"/>
      <c r="O26"/>
      <c r="P26"/>
      <c r="Q26"/>
    </row>
    <row r="27" spans="1:17" ht="17" thickBot="1" x14ac:dyDescent="0.25">
      <c r="A27" s="20" t="s">
        <v>146</v>
      </c>
      <c r="B27" s="15">
        <v>8400</v>
      </c>
      <c r="C27" s="35" t="s">
        <v>30</v>
      </c>
      <c r="D27" s="35" t="s">
        <v>30</v>
      </c>
      <c r="E27" s="35" t="s">
        <v>30</v>
      </c>
      <c r="F27" s="35" t="s">
        <v>30</v>
      </c>
      <c r="G27" s="35" t="s">
        <v>30</v>
      </c>
      <c r="H27" s="30" t="s">
        <v>30</v>
      </c>
      <c r="I27" s="14"/>
    </row>
    <row r="28" spans="1:17" ht="17" thickTop="1" x14ac:dyDescent="0.2">
      <c r="A28" s="14"/>
      <c r="B28" s="20" t="s">
        <v>18</v>
      </c>
      <c r="C28" s="16">
        <f t="shared" ref="C28:H28" si="3">C26</f>
        <v>0</v>
      </c>
      <c r="D28" s="16">
        <f t="shared" si="3"/>
        <v>0</v>
      </c>
      <c r="E28" s="16">
        <f t="shared" si="3"/>
        <v>0</v>
      </c>
      <c r="F28" s="16">
        <f t="shared" si="3"/>
        <v>0</v>
      </c>
      <c r="G28" s="16">
        <f t="shared" si="3"/>
        <v>0</v>
      </c>
      <c r="H28" s="16">
        <f t="shared" si="3"/>
        <v>0</v>
      </c>
      <c r="I28" s="19"/>
    </row>
    <row r="29" spans="1:17" x14ac:dyDescent="0.15">
      <c r="B29" s="23" t="s">
        <v>96</v>
      </c>
      <c r="C29" s="18"/>
      <c r="D29" s="18"/>
      <c r="E29" s="18"/>
      <c r="F29" s="18"/>
      <c r="G29" s="18"/>
      <c r="H29" s="18">
        <f>SUM(C29:G29)</f>
        <v>0</v>
      </c>
    </row>
    <row r="30" spans="1:17" x14ac:dyDescent="0.15">
      <c r="B30" s="23" t="s">
        <v>97</v>
      </c>
      <c r="C30" s="31">
        <f>C29-C28</f>
        <v>0</v>
      </c>
      <c r="D30" s="31">
        <f>D29-D28</f>
        <v>0</v>
      </c>
      <c r="E30" s="31">
        <f>E29-E28</f>
        <v>0</v>
      </c>
      <c r="F30" s="31">
        <f>F29-F28</f>
        <v>0</v>
      </c>
      <c r="G30" s="31">
        <f>G29-G28</f>
        <v>0</v>
      </c>
      <c r="H30" s="31">
        <f>SUM(C30:G30)</f>
        <v>0</v>
      </c>
    </row>
    <row r="31" spans="1:17" x14ac:dyDescent="0.15">
      <c r="B31" s="23"/>
    </row>
    <row r="33" spans="1:1" x14ac:dyDescent="0.15">
      <c r="A33" s="24" t="s">
        <v>147</v>
      </c>
    </row>
  </sheetData>
  <phoneticPr fontId="0" type="noConversion"/>
  <printOptions horizontalCentered="1" verticalCentered="1" gridLines="1"/>
  <pageMargins left="0.51" right="0.46" top="0.5" bottom="0.5" header="0.5" footer="0.5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0ddd14-433f-42a6-b9cd-658ec3994f85" xsi:nil="true"/>
    <lcf76f155ced4ddcb4097134ff3c332f xmlns="2d86db95-4496-4882-acc8-53aefecf5346">
      <Terms xmlns="http://schemas.microsoft.com/office/infopath/2007/PartnerControls"/>
    </lcf76f155ced4ddcb4097134ff3c332f>
    <SharedWithUsers xmlns="770ddd14-433f-42a6-b9cd-658ec3994f85">
      <UserInfo>
        <DisplayName>Bosch, Roanne</DisplayName>
        <AccountId>36</AccountId>
        <AccountType/>
      </UserInfo>
    </SharedWithUsers>
    <_Flow_SignoffStatus xmlns="2d86db95-4496-4882-acc8-53aefecf53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5AC2D4F2DD34B8BC86EF901B60344" ma:contentTypeVersion="17" ma:contentTypeDescription="Create a new document." ma:contentTypeScope="" ma:versionID="aa33f833aab6ed539d9751efbb221a5e">
  <xsd:schema xmlns:xsd="http://www.w3.org/2001/XMLSchema" xmlns:xs="http://www.w3.org/2001/XMLSchema" xmlns:p="http://schemas.microsoft.com/office/2006/metadata/properties" xmlns:ns2="2d86db95-4496-4882-acc8-53aefecf5346" xmlns:ns3="770ddd14-433f-42a6-b9cd-658ec3994f85" targetNamespace="http://schemas.microsoft.com/office/2006/metadata/properties" ma:root="true" ma:fieldsID="67d7d957f96845f8b3514c3bfa3e9b62" ns2:_="" ns3:_="">
    <xsd:import namespace="2d86db95-4496-4882-acc8-53aefecf5346"/>
    <xsd:import namespace="770ddd14-433f-42a6-b9cd-658ec3994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6db95-4496-4882-acc8-53aefecf53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dd14-433f-42a6-b9cd-658ec3994f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756b8fa-1048-4946-b93c-8e7ea4fc7962}" ma:internalName="TaxCatchAll" ma:showField="CatchAllData" ma:web="770ddd14-433f-42a6-b9cd-658ec3994f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215580-9A75-4001-8055-D72DD323C6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D5233-8FF5-4875-801A-51F8E97FDE42}">
  <ds:schemaRefs>
    <ds:schemaRef ds:uri="http://purl.org/dc/elements/1.1/"/>
    <ds:schemaRef ds:uri="http://purl.org/dc/terms/"/>
    <ds:schemaRef ds:uri="75bd601b-9ffe-44b2-945e-59fc5b929a4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f469f64-8c7c-406c-97e0-d15e040656b3"/>
    <ds:schemaRef ds:uri="http://schemas.microsoft.com/office/2006/metadata/properties"/>
    <ds:schemaRef ds:uri="770ddd14-433f-42a6-b9cd-658ec3994f85"/>
    <ds:schemaRef ds:uri="2d86db95-4496-4882-acc8-53aefecf5346"/>
  </ds:schemaRefs>
</ds:datastoreItem>
</file>

<file path=customXml/itemProps3.xml><?xml version="1.0" encoding="utf-8"?>
<ds:datastoreItem xmlns:ds="http://schemas.openxmlformats.org/officeDocument/2006/customXml" ds:itemID="{7591FFA1-87A7-44A7-BEF3-AED331E33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6db95-4496-4882-acc8-53aefecf5346"/>
    <ds:schemaRef ds:uri="770ddd14-433f-42a6-b9cd-658ec3994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Main+Summary</vt:lpstr>
      <vt:lpstr>Part-of</vt:lpstr>
      <vt:lpstr>Participant Support</vt:lpstr>
      <vt:lpstr>'Part-of'!Cost_of_Living_Adjustment</vt:lpstr>
      <vt:lpstr>Cost_of_Living_Adjustment</vt:lpstr>
      <vt:lpstr>'Main+Summary'!Print_Area</vt:lpstr>
      <vt:lpstr>'Part-of'!Print_Area</vt:lpstr>
      <vt:lpstr>'Participant Support'!Print_Area</vt:lpstr>
    </vt:vector>
  </TitlesOfParts>
  <Manager/>
  <Company>FAS Research Administration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Lech</dc:creator>
  <cp:keywords/>
  <dc:description/>
  <cp:lastModifiedBy>Zuccala, Katherine</cp:lastModifiedBy>
  <cp:revision/>
  <dcterms:created xsi:type="dcterms:W3CDTF">2003-08-28T19:24:34Z</dcterms:created>
  <dcterms:modified xsi:type="dcterms:W3CDTF">2026-05-15T15:09:59Z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0x010100BBF5AC2D4F2DD34B8BC86EF901B60344</vt:lpwstr>
  </property>
  <property fmtid="{D5CDD505-2E9C-101B-9397-08002B2CF9AE}" pid="3" name="MediaServiceImageTags">
    <vt:lpwstr/>
  </property>
</Properties>
</file>