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https://hu.sharepoint.com/sites/RASPre-Award/Shared Documents/Budget Templates/FY26 internal templates/"/>
    </mc:Choice>
  </mc:AlternateContent>
  <xr:revisionPtr revIDLastSave="63" documentId="8_{39492B1B-E077-1140-B749-716490892E13}" xr6:coauthVersionLast="47" xr6:coauthVersionMax="47" xr10:uidLastSave="{1BAE0445-3E5C-E54C-8653-5D3C2C2B10AD}"/>
  <bookViews>
    <workbookView xWindow="640" yWindow="1080" windowWidth="29920" windowHeight="16960" xr2:uid="{00000000-000D-0000-FFFF-FFFF00000000}"/>
  </bookViews>
  <sheets>
    <sheet name="Main+Summary" sheetId="1" r:id="rId1"/>
    <sheet name="Part-of" sheetId="4" r:id="rId2"/>
    <sheet name="Participant Support" sheetId="2" r:id="rId3"/>
  </sheets>
  <definedNames>
    <definedName name="Cost_of_Living_Adjustment" localSheetId="1">'Part-of'!$B$8</definedName>
    <definedName name="Cost_of_Living_Adjustment">'Main+Summary'!$B$8</definedName>
    <definedName name="NoMosEarliestHUFY" localSheetId="1">'Part-of'!#REF!</definedName>
    <definedName name="NoMosEarliestHUFY" localSheetId="2">'Participant Support'!#REF!</definedName>
    <definedName name="NoMosEarliestHUFY">'Main+Summary'!#REF!</definedName>
    <definedName name="NoMosSecondHUFY" localSheetId="1">'Part-of'!#REF!</definedName>
    <definedName name="NoMosSecondHUFY" localSheetId="2">'Participant Support'!#REF!</definedName>
    <definedName name="NoMosSecondHUFY">'Main+Summary'!#REF!</definedName>
    <definedName name="notuseable">'Part-of'!#REF!</definedName>
    <definedName name="_xlnm.Print_Area" localSheetId="0">'Main+Summary'!$A$1:$H$79</definedName>
    <definedName name="_xlnm.Print_Area" localSheetId="1">'Part-of'!$A$1:$H$69</definedName>
    <definedName name="_xlnm.Print_Area" localSheetId="2">'Participant Support'!$A$1:$H$33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4" l="1"/>
  <c r="G47" i="1"/>
  <c r="H47" i="1" s="1"/>
  <c r="C34" i="4"/>
  <c r="C33" i="4"/>
  <c r="C31" i="4"/>
  <c r="C31" i="1"/>
  <c r="C33" i="1"/>
  <c r="C34" i="1"/>
  <c r="C28" i="1"/>
  <c r="C30" i="1"/>
  <c r="D25" i="1"/>
  <c r="D24" i="1"/>
  <c r="D33" i="1"/>
  <c r="D25" i="4"/>
  <c r="D34" i="4"/>
  <c r="D24" i="4"/>
  <c r="D33" i="4"/>
  <c r="D18" i="4"/>
  <c r="E18" i="4"/>
  <c r="C29" i="4"/>
  <c r="D16" i="4"/>
  <c r="D17" i="4"/>
  <c r="E17" i="4"/>
  <c r="F17" i="4"/>
  <c r="G17" i="4"/>
  <c r="C28" i="4"/>
  <c r="D18" i="1"/>
  <c r="D29" i="1"/>
  <c r="C29" i="1"/>
  <c r="D16" i="1"/>
  <c r="D17" i="1"/>
  <c r="E17" i="1"/>
  <c r="F17" i="1"/>
  <c r="G17" i="1"/>
  <c r="C27" i="1"/>
  <c r="C30" i="4"/>
  <c r="C27" i="4"/>
  <c r="C61" i="4"/>
  <c r="C27" i="2"/>
  <c r="C30" i="2"/>
  <c r="C66" i="1"/>
  <c r="H3" i="2"/>
  <c r="D19" i="1"/>
  <c r="D20" i="1"/>
  <c r="E20" i="1"/>
  <c r="F20" i="1"/>
  <c r="G20" i="1"/>
  <c r="D21" i="1"/>
  <c r="E21" i="1"/>
  <c r="D22" i="1"/>
  <c r="E22" i="1"/>
  <c r="D23" i="1"/>
  <c r="E23" i="1"/>
  <c r="D26" i="1"/>
  <c r="E26" i="1"/>
  <c r="D19" i="4"/>
  <c r="D20" i="4"/>
  <c r="E20" i="4"/>
  <c r="F20" i="4"/>
  <c r="G20" i="4"/>
  <c r="D21" i="4"/>
  <c r="D22" i="4"/>
  <c r="D23" i="4"/>
  <c r="E23" i="4"/>
  <c r="F23" i="4"/>
  <c r="G23" i="4"/>
  <c r="D26" i="4"/>
  <c r="D38" i="4"/>
  <c r="D39" i="4"/>
  <c r="D40" i="4"/>
  <c r="D43" i="4"/>
  <c r="D47" i="4"/>
  <c r="D48" i="4"/>
  <c r="D49" i="4"/>
  <c r="D50" i="4"/>
  <c r="D51" i="4"/>
  <c r="D52" i="4"/>
  <c r="D53" i="4"/>
  <c r="D54" i="4"/>
  <c r="D55" i="4"/>
  <c r="D56" i="4"/>
  <c r="D57" i="4"/>
  <c r="D59" i="4"/>
  <c r="D60" i="4"/>
  <c r="D61" i="4"/>
  <c r="D38" i="1"/>
  <c r="E38" i="1"/>
  <c r="F38" i="1"/>
  <c r="D39" i="1"/>
  <c r="E39" i="1"/>
  <c r="F39" i="1"/>
  <c r="G39" i="1"/>
  <c r="H39" i="1"/>
  <c r="D40" i="1"/>
  <c r="E40" i="1"/>
  <c r="F40" i="1"/>
  <c r="G40" i="1"/>
  <c r="H40" i="1"/>
  <c r="D43" i="1"/>
  <c r="E43" i="1"/>
  <c r="D47" i="1"/>
  <c r="D48" i="1"/>
  <c r="D49" i="1"/>
  <c r="E49" i="1"/>
  <c r="D50" i="1"/>
  <c r="E50" i="1"/>
  <c r="F50" i="1"/>
  <c r="G50" i="1"/>
  <c r="H50" i="1"/>
  <c r="D51" i="1"/>
  <c r="E51" i="1"/>
  <c r="F51" i="1"/>
  <c r="G51" i="1"/>
  <c r="D52" i="1"/>
  <c r="E52" i="1"/>
  <c r="F52" i="1"/>
  <c r="G52" i="1"/>
  <c r="D53" i="1"/>
  <c r="E53" i="1"/>
  <c r="F53" i="1"/>
  <c r="G53" i="1"/>
  <c r="H53" i="1"/>
  <c r="D54" i="1"/>
  <c r="E54" i="1"/>
  <c r="D55" i="1"/>
  <c r="D56" i="1"/>
  <c r="D57" i="1"/>
  <c r="E57" i="1"/>
  <c r="F57" i="1"/>
  <c r="G57" i="1"/>
  <c r="D59" i="1"/>
  <c r="E59" i="1"/>
  <c r="F59" i="1"/>
  <c r="G59" i="1"/>
  <c r="H59" i="1"/>
  <c r="D60" i="1"/>
  <c r="E60" i="1"/>
  <c r="F60" i="1"/>
  <c r="G60" i="1"/>
  <c r="H60" i="1"/>
  <c r="D20" i="2"/>
  <c r="E20" i="2"/>
  <c r="D21" i="2"/>
  <c r="D22" i="2"/>
  <c r="D23" i="2"/>
  <c r="E23" i="2"/>
  <c r="F23" i="2"/>
  <c r="G23" i="2"/>
  <c r="D24" i="2"/>
  <c r="E24" i="2"/>
  <c r="F24" i="2"/>
  <c r="G24" i="2"/>
  <c r="D25" i="2"/>
  <c r="E25" i="2"/>
  <c r="F25" i="2"/>
  <c r="G25" i="2"/>
  <c r="D26" i="2"/>
  <c r="E26" i="2"/>
  <c r="F26" i="2"/>
  <c r="G26" i="2"/>
  <c r="E26" i="4"/>
  <c r="E38" i="4"/>
  <c r="E39" i="4"/>
  <c r="E40" i="4"/>
  <c r="E43" i="4"/>
  <c r="E47" i="4"/>
  <c r="E48" i="4"/>
  <c r="E49" i="4"/>
  <c r="E50" i="4"/>
  <c r="E51" i="4"/>
  <c r="E52" i="4"/>
  <c r="E53" i="4"/>
  <c r="E54" i="4"/>
  <c r="E55" i="4"/>
  <c r="E56" i="4"/>
  <c r="E57" i="4"/>
  <c r="E59" i="4"/>
  <c r="E60" i="4"/>
  <c r="E61" i="4"/>
  <c r="E47" i="1"/>
  <c r="F47" i="1"/>
  <c r="E48" i="1"/>
  <c r="F48" i="1"/>
  <c r="G48" i="1"/>
  <c r="E55" i="1"/>
  <c r="F55" i="1"/>
  <c r="G55" i="1"/>
  <c r="E56" i="1"/>
  <c r="F56" i="1"/>
  <c r="F26" i="4"/>
  <c r="F38" i="4"/>
  <c r="F39" i="4"/>
  <c r="F40" i="4"/>
  <c r="F43" i="4"/>
  <c r="F47" i="4"/>
  <c r="F48" i="4"/>
  <c r="F50" i="4"/>
  <c r="F51" i="4"/>
  <c r="F52" i="4"/>
  <c r="F53" i="4"/>
  <c r="F54" i="4"/>
  <c r="F55" i="4"/>
  <c r="F56" i="4"/>
  <c r="F57" i="4"/>
  <c r="F59" i="4"/>
  <c r="F60" i="4"/>
  <c r="F61" i="4"/>
  <c r="G26" i="4"/>
  <c r="G38" i="4"/>
  <c r="G39" i="4"/>
  <c r="G40" i="4"/>
  <c r="G43" i="4"/>
  <c r="G47" i="4"/>
  <c r="G48" i="4"/>
  <c r="G50" i="4"/>
  <c r="G51" i="4"/>
  <c r="G52" i="4"/>
  <c r="G53" i="4"/>
  <c r="G54" i="4"/>
  <c r="G55" i="4"/>
  <c r="G56" i="4"/>
  <c r="G57" i="4"/>
  <c r="G59" i="4"/>
  <c r="G60" i="4"/>
  <c r="G61" i="4"/>
  <c r="H26" i="4"/>
  <c r="B3" i="4"/>
  <c r="B9" i="2"/>
  <c r="B8" i="2"/>
  <c r="B7" i="2"/>
  <c r="B6" i="2"/>
  <c r="B5" i="2"/>
  <c r="B7" i="4"/>
  <c r="B6" i="4"/>
  <c r="B5" i="4"/>
  <c r="B4" i="4"/>
  <c r="H62" i="1"/>
  <c r="H41" i="1"/>
  <c r="H42" i="1"/>
  <c r="H44" i="1"/>
  <c r="H45" i="1"/>
  <c r="H46" i="1"/>
  <c r="H58" i="1"/>
  <c r="H63" i="1"/>
  <c r="H64" i="1"/>
  <c r="H65" i="1"/>
  <c r="C32" i="2"/>
  <c r="C28" i="2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70" i="1"/>
  <c r="H67" i="4"/>
  <c r="D14" i="2"/>
  <c r="E14" i="2"/>
  <c r="F14" i="2"/>
  <c r="G14" i="2"/>
  <c r="C16" i="2"/>
  <c r="C15" i="2"/>
  <c r="C14" i="2"/>
  <c r="H31" i="2"/>
  <c r="H76" i="1"/>
  <c r="H49" i="1"/>
  <c r="H52" i="1"/>
  <c r="H51" i="1"/>
  <c r="F54" i="1"/>
  <c r="G54" i="1"/>
  <c r="H54" i="1"/>
  <c r="F43" i="1"/>
  <c r="G43" i="1"/>
  <c r="H57" i="1"/>
  <c r="G38" i="1"/>
  <c r="H38" i="1"/>
  <c r="G56" i="1"/>
  <c r="H56" i="1"/>
  <c r="F20" i="2"/>
  <c r="H23" i="2"/>
  <c r="D27" i="2"/>
  <c r="H26" i="2"/>
  <c r="H48" i="1"/>
  <c r="H25" i="2"/>
  <c r="E21" i="2"/>
  <c r="F21" i="2"/>
  <c r="G21" i="2"/>
  <c r="H24" i="2"/>
  <c r="H55" i="1"/>
  <c r="E22" i="2"/>
  <c r="F22" i="2"/>
  <c r="G22" i="2"/>
  <c r="E24" i="1"/>
  <c r="H43" i="1"/>
  <c r="H21" i="2"/>
  <c r="G20" i="2"/>
  <c r="G27" i="2"/>
  <c r="F27" i="2"/>
  <c r="E27" i="2"/>
  <c r="H20" i="2"/>
  <c r="H27" i="2"/>
  <c r="D28" i="2"/>
  <c r="D30" i="2"/>
  <c r="H22" i="2"/>
  <c r="E30" i="2"/>
  <c r="E28" i="2"/>
  <c r="F30" i="2"/>
  <c r="F28" i="2"/>
  <c r="G30" i="2"/>
  <c r="G28" i="2"/>
  <c r="H30" i="2"/>
  <c r="H28" i="2"/>
  <c r="D32" i="2"/>
  <c r="D61" i="1"/>
  <c r="G32" i="2"/>
  <c r="G61" i="1"/>
  <c r="D66" i="1"/>
  <c r="F61" i="1"/>
  <c r="F66" i="1"/>
  <c r="F32" i="2"/>
  <c r="E32" i="2"/>
  <c r="E61" i="1"/>
  <c r="E66" i="1"/>
  <c r="H32" i="2"/>
  <c r="H61" i="1"/>
  <c r="E25" i="4"/>
  <c r="E34" i="4"/>
  <c r="E24" i="4"/>
  <c r="E33" i="4"/>
  <c r="H23" i="4"/>
  <c r="E22" i="4"/>
  <c r="F22" i="4"/>
  <c r="G22" i="4"/>
  <c r="D31" i="4"/>
  <c r="E21" i="4"/>
  <c r="D30" i="4"/>
  <c r="H20" i="4"/>
  <c r="E19" i="4"/>
  <c r="D29" i="4"/>
  <c r="F18" i="4"/>
  <c r="E29" i="4"/>
  <c r="D28" i="4"/>
  <c r="H17" i="4"/>
  <c r="E16" i="4"/>
  <c r="D27" i="4"/>
  <c r="F26" i="1"/>
  <c r="G26" i="1"/>
  <c r="D34" i="1"/>
  <c r="E25" i="1"/>
  <c r="F24" i="1"/>
  <c r="E33" i="1"/>
  <c r="F23" i="1"/>
  <c r="G23" i="1"/>
  <c r="F22" i="1"/>
  <c r="G22" i="1"/>
  <c r="E31" i="1"/>
  <c r="D31" i="1"/>
  <c r="F21" i="1"/>
  <c r="F31" i="1"/>
  <c r="H20" i="1"/>
  <c r="E19" i="1"/>
  <c r="D30" i="1"/>
  <c r="E18" i="1"/>
  <c r="D27" i="1"/>
  <c r="H17" i="1"/>
  <c r="D28" i="1"/>
  <c r="E16" i="1"/>
  <c r="F25" i="4"/>
  <c r="F34" i="4"/>
  <c r="F24" i="4"/>
  <c r="F33" i="4"/>
  <c r="E31" i="4"/>
  <c r="H22" i="4"/>
  <c r="F21" i="4"/>
  <c r="F31" i="4"/>
  <c r="E30" i="4"/>
  <c r="F19" i="4"/>
  <c r="F29" i="4"/>
  <c r="G18" i="4"/>
  <c r="G29" i="4"/>
  <c r="F16" i="4"/>
  <c r="E27" i="4"/>
  <c r="E28" i="4"/>
  <c r="E35" i="4" s="1"/>
  <c r="E36" i="4" s="1"/>
  <c r="E63" i="4" s="1"/>
  <c r="H26" i="1"/>
  <c r="E34" i="1"/>
  <c r="F25" i="1"/>
  <c r="F33" i="1"/>
  <c r="G24" i="1"/>
  <c r="G33" i="1"/>
  <c r="H23" i="1"/>
  <c r="H22" i="1"/>
  <c r="G21" i="1"/>
  <c r="G31" i="1"/>
  <c r="F19" i="1"/>
  <c r="E30" i="1"/>
  <c r="E29" i="1"/>
  <c r="F18" i="1"/>
  <c r="E28" i="1"/>
  <c r="F16" i="1"/>
  <c r="E27" i="1"/>
  <c r="G25" i="4"/>
  <c r="G34" i="4"/>
  <c r="H25" i="4"/>
  <c r="G24" i="4"/>
  <c r="G33" i="4"/>
  <c r="H33" i="4"/>
  <c r="H24" i="4"/>
  <c r="G21" i="4"/>
  <c r="G31" i="4"/>
  <c r="G19" i="4"/>
  <c r="G30" i="4"/>
  <c r="F30" i="4"/>
  <c r="H18" i="4"/>
  <c r="F28" i="4"/>
  <c r="F35" i="4" s="1"/>
  <c r="F36" i="4" s="1"/>
  <c r="F63" i="4" s="1"/>
  <c r="G16" i="4"/>
  <c r="F27" i="4"/>
  <c r="H16" i="4"/>
  <c r="F34" i="1"/>
  <c r="G25" i="1"/>
  <c r="G34" i="1"/>
  <c r="H24" i="1"/>
  <c r="H21" i="1"/>
  <c r="F30" i="1"/>
  <c r="G19" i="1"/>
  <c r="G30" i="1"/>
  <c r="G18" i="1"/>
  <c r="G29" i="1"/>
  <c r="F29" i="1"/>
  <c r="H18" i="1"/>
  <c r="F27" i="1"/>
  <c r="F28" i="1"/>
  <c r="G16" i="1"/>
  <c r="H21" i="4"/>
  <c r="H19" i="4"/>
  <c r="H27" i="4"/>
  <c r="G27" i="4"/>
  <c r="G28" i="4"/>
  <c r="G35" i="4" s="1"/>
  <c r="G36" i="4" s="1"/>
  <c r="G63" i="4" s="1"/>
  <c r="H25" i="1"/>
  <c r="H19" i="1"/>
  <c r="G28" i="1"/>
  <c r="G27" i="1"/>
  <c r="H16" i="1"/>
  <c r="H27" i="1"/>
  <c r="H30" i="4" l="1"/>
  <c r="H31" i="4"/>
  <c r="D35" i="4"/>
  <c r="D36" i="4" s="1"/>
  <c r="D63" i="4" s="1"/>
  <c r="H34" i="4"/>
  <c r="H29" i="4"/>
  <c r="H30" i="1"/>
  <c r="H33" i="1"/>
  <c r="H31" i="1"/>
  <c r="H29" i="1"/>
  <c r="H28" i="1"/>
  <c r="H34" i="1"/>
  <c r="G35" i="1"/>
  <c r="G36" i="1" s="1"/>
  <c r="H66" i="1"/>
  <c r="G66" i="1"/>
  <c r="D64" i="4"/>
  <c r="D67" i="1"/>
  <c r="G67" i="1"/>
  <c r="G64" i="4"/>
  <c r="E64" i="4"/>
  <c r="E67" i="1"/>
  <c r="F67" i="1"/>
  <c r="F64" i="4"/>
  <c r="C35" i="4"/>
  <c r="C36" i="4" s="1"/>
  <c r="C63" i="4" s="1"/>
  <c r="C64" i="4" s="1"/>
  <c r="C72" i="1" s="1"/>
  <c r="H28" i="4"/>
  <c r="H35" i="4" s="1"/>
  <c r="H36" i="4" s="1"/>
  <c r="H63" i="4" s="1"/>
  <c r="H67" i="1" s="1"/>
  <c r="G69" i="1"/>
  <c r="G71" i="1" s="1"/>
  <c r="E35" i="1"/>
  <c r="E36" i="1" s="1"/>
  <c r="F35" i="1"/>
  <c r="F36" i="1" s="1"/>
  <c r="H35" i="1"/>
  <c r="H36" i="1" s="1"/>
  <c r="D35" i="1"/>
  <c r="D36" i="1" s="1"/>
  <c r="D69" i="1" s="1"/>
  <c r="D71" i="1" s="1"/>
  <c r="C35" i="1"/>
  <c r="C36" i="1" s="1"/>
  <c r="E65" i="4" l="1"/>
  <c r="E66" i="4" s="1"/>
  <c r="E68" i="4" s="1"/>
  <c r="E69" i="4" s="1"/>
  <c r="E72" i="1"/>
  <c r="G65" i="4"/>
  <c r="G66" i="4" s="1"/>
  <c r="G68" i="4" s="1"/>
  <c r="G69" i="4" s="1"/>
  <c r="G72" i="1"/>
  <c r="G73" i="1" s="1"/>
  <c r="C67" i="1"/>
  <c r="C69" i="1" s="1"/>
  <c r="C71" i="1" s="1"/>
  <c r="F65" i="4"/>
  <c r="F66" i="4" s="1"/>
  <c r="F68" i="4" s="1"/>
  <c r="F69" i="4" s="1"/>
  <c r="F72" i="1"/>
  <c r="F69" i="1"/>
  <c r="F71" i="1" s="1"/>
  <c r="E69" i="1"/>
  <c r="E71" i="1" s="1"/>
  <c r="D72" i="1"/>
  <c r="D73" i="1" s="1"/>
  <c r="D65" i="4"/>
  <c r="C73" i="1" l="1"/>
  <c r="H69" i="1"/>
  <c r="E74" i="1"/>
  <c r="E75" i="1" s="1"/>
  <c r="E77" i="1" s="1"/>
  <c r="E78" i="1" s="1"/>
  <c r="E73" i="1"/>
  <c r="F73" i="1"/>
  <c r="F74" i="1"/>
  <c r="F75" i="1" s="1"/>
  <c r="F77" i="1" s="1"/>
  <c r="F78" i="1" s="1"/>
  <c r="C65" i="4"/>
  <c r="C74" i="1" s="1"/>
  <c r="H64" i="4"/>
  <c r="H72" i="1"/>
  <c r="D66" i="4"/>
  <c r="D68" i="4" s="1"/>
  <c r="D69" i="4" s="1"/>
  <c r="D74" i="1"/>
  <c r="D75" i="1" s="1"/>
  <c r="D77" i="1" s="1"/>
  <c r="D78" i="1" s="1"/>
  <c r="G74" i="1"/>
  <c r="G75" i="1" s="1"/>
  <c r="G77" i="1" s="1"/>
  <c r="G78" i="1" s="1"/>
  <c r="H71" i="1"/>
  <c r="C66" i="4" l="1"/>
  <c r="C68" i="4" s="1"/>
  <c r="H65" i="4"/>
  <c r="H66" i="4" s="1"/>
  <c r="C75" i="1"/>
  <c r="C77" i="1" s="1"/>
  <c r="H77" i="1" s="1"/>
  <c r="H74" i="1"/>
  <c r="H75" i="1" s="1"/>
  <c r="H73" i="1"/>
  <c r="C78" i="1" l="1"/>
  <c r="H78" i="1" s="1"/>
  <c r="C69" i="4"/>
  <c r="H69" i="4" s="1"/>
  <c r="H6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Lech, Jennifer</author>
  </authors>
  <commentList>
    <comment ref="G1" authorId="0" shapeId="0" xr:uid="{00000000-0006-0000-0000-000001000000}">
      <text>
        <r>
          <rPr>
            <sz val="9"/>
            <color rgb="FF000000"/>
            <rFont val="Tahoma"/>
            <family val="2"/>
          </rPr>
          <t>This template has been updated to reflect the new FY26 fringe rates and overhead rates (68.5% IDC, IDC on the first $50K of each subagreement, and IDC on equipment costs over $10K). This template should be used for grants that will start on or after July 1, 2025.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 Massey</author>
  </authors>
  <commentList>
    <comment ref="B2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RAS:
</t>
        </r>
        <r>
          <rPr>
            <sz val="8"/>
            <color indexed="81"/>
            <rFont val="Tahoma"/>
            <family val="2"/>
          </rPr>
          <t>Either add lines and assign object codes now or assign when awarded.  Recommendation:  Put different types of expenses on different lines according to budget justification.</t>
        </r>
      </text>
    </comment>
    <comment ref="C29" authorId="0" shapeId="0" xr:uid="{00000000-0006-0000-0200-000002000000}">
      <text>
        <r>
          <rPr>
            <b/>
            <sz val="8"/>
            <color rgb="FF000000"/>
            <rFont val="Tahoma"/>
            <family val="2"/>
          </rPr>
          <t xml:space="preserve">RAS:
</t>
        </r>
        <r>
          <rPr>
            <sz val="8"/>
            <color rgb="FF000000"/>
            <rFont val="Tahoma"/>
            <family val="2"/>
          </rPr>
          <t>Participant Support Costs are typically exempt from Indirect Costs on federal awards.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If a specific sponsor or program allows Indirect Costs/Overhead on Participant Support costs, apply the applicable rate to the amount in the Total Base field (row 28).</t>
        </r>
      </text>
    </comment>
  </commentList>
</comments>
</file>

<file path=xl/sharedStrings.xml><?xml version="1.0" encoding="utf-8"?>
<sst xmlns="http://schemas.openxmlformats.org/spreadsheetml/2006/main" count="283" uniqueCount="131">
  <si>
    <t>FEDERAL BUDGET TEMPLATE - GENERAL</t>
  </si>
  <si>
    <t>updated</t>
  </si>
  <si>
    <t>PI:</t>
  </si>
  <si>
    <t>Project Nickname:</t>
  </si>
  <si>
    <t>Sponsor &amp; Program:</t>
  </si>
  <si>
    <t>Proposal Deadline:</t>
  </si>
  <si>
    <t>Project Start and End Dates:</t>
  </si>
  <si>
    <t>Cost of Living Adjustment / Inflation:</t>
  </si>
  <si>
    <t xml:space="preserve">Project Year </t>
  </si>
  <si>
    <t>-----------------&gt;</t>
  </si>
  <si>
    <t>Project Dates---&gt;</t>
  </si>
  <si>
    <t>Start Date</t>
  </si>
  <si>
    <t xml:space="preserve">enter </t>
  </si>
  <si>
    <t>End Date</t>
  </si>
  <si>
    <t>dates</t>
  </si>
  <si>
    <t>Personnel Expense Types</t>
  </si>
  <si>
    <t>Object Code</t>
  </si>
  <si>
    <t xml:space="preserve">Total Budget </t>
  </si>
  <si>
    <t xml:space="preserve"> Faculty Academic Year Salary</t>
  </si>
  <si>
    <t>6010/6020</t>
  </si>
  <si>
    <t xml:space="preserve"> Faculty Supplemental (Summer) Salary</t>
  </si>
  <si>
    <t>Other Academic Salaries</t>
  </si>
  <si>
    <t xml:space="preserve"> Exempt Staff # 1 (Sci. &amp; Man. Professionals)</t>
  </si>
  <si>
    <t xml:space="preserve"> Exempt Staff #2 (Sci. &amp; Man. Professionals)</t>
  </si>
  <si>
    <t xml:space="preserve"> Non-Exempt #1 (Clerical and Techs)</t>
  </si>
  <si>
    <t xml:space="preserve"> Non-Exempt  #2 (Clerical and Techs)</t>
  </si>
  <si>
    <t>HU Enrolled Undergrads &amp; Grad Students on Temp Payroll</t>
  </si>
  <si>
    <t>Temporary Workers and Summer/Unenrolled Undergrads</t>
  </si>
  <si>
    <t xml:space="preserve">HU Postdocs </t>
  </si>
  <si>
    <t xml:space="preserve"> Grad Student- Research Assistant Appointment</t>
  </si>
  <si>
    <t>Total Salaries and Wages</t>
  </si>
  <si>
    <t>Fringe, Faculty</t>
  </si>
  <si>
    <t>Fringe, Other Academic</t>
  </si>
  <si>
    <t>Fringe (Basic and Vacation), Professionals (Exempt)</t>
  </si>
  <si>
    <t>Fringe (Basic and Vacation) Non-Exempt Staff)</t>
  </si>
  <si>
    <t>Fringe, HU Enrolled UGs &amp; Grads on Temp Payroll</t>
  </si>
  <si>
    <t>not applicable</t>
  </si>
  <si>
    <t>--------------</t>
  </si>
  <si>
    <t>Fringe, Temporary, Unenrolled</t>
  </si>
  <si>
    <t>Fringe, HU Postdocs</t>
  </si>
  <si>
    <t>Guidance on Vacation Fringe - see below</t>
  </si>
  <si>
    <t>Total Fringe</t>
  </si>
  <si>
    <t>Total Personnel Costs</t>
  </si>
  <si>
    <t>Non-Personnel Expense Types</t>
  </si>
  <si>
    <t>Graduate Tuition Remission*</t>
  </si>
  <si>
    <t>Purchases of Research Animals</t>
  </si>
  <si>
    <t>Laboratory Supplies</t>
  </si>
  <si>
    <t>Supplies: Computer Software &lt;10,000</t>
  </si>
  <si>
    <t>Supplies: Computer Hardware &lt;10,000</t>
  </si>
  <si>
    <t>Other Supplies and Materials</t>
  </si>
  <si>
    <t>multi</t>
  </si>
  <si>
    <t>Computer, Sponsored Equipment &gt;=10,000*</t>
  </si>
  <si>
    <t>Spons. Work in Progress^Equipment &gt;=$10,000*</t>
  </si>
  <si>
    <t>Sci. Equip., Sponsored^Equipment &gt;=$10,000*</t>
  </si>
  <si>
    <t>Domestic Travel, General</t>
  </si>
  <si>
    <t>Foreign Travel, General</t>
  </si>
  <si>
    <t>Mgt Professional Svcs (Advisory Board))</t>
  </si>
  <si>
    <t>Services- Sci. Prof. Services</t>
  </si>
  <si>
    <t xml:space="preserve">Services- Other Professional General </t>
  </si>
  <si>
    <t>Services- Animal Per Diem</t>
  </si>
  <si>
    <t>Services- Computer Maintenance</t>
  </si>
  <si>
    <t>Other Svcs, General</t>
  </si>
  <si>
    <t>Telephone LD</t>
  </si>
  <si>
    <t>Manuscript preparation</t>
  </si>
  <si>
    <t>Printing (General)</t>
  </si>
  <si>
    <t>Page Charges</t>
  </si>
  <si>
    <t xml:space="preserve">Subsistence </t>
  </si>
  <si>
    <t>Shipping &amp; Fedex (grant dedicated only)</t>
  </si>
  <si>
    <t>Participant Support "Part-Of" account**</t>
  </si>
  <si>
    <t>Subactivity</t>
  </si>
  <si>
    <t>Subaward #1* (see subaward base)</t>
  </si>
  <si>
    <t>Subaward #2* (see subaward base)</t>
  </si>
  <si>
    <t>Subaward #3* (see subaward base)</t>
  </si>
  <si>
    <t>Subaward #4* (see subaward base)</t>
  </si>
  <si>
    <t>Total Non-Personnel Direct Costs</t>
  </si>
  <si>
    <t>Other HU "Part-of" Account #1 ( Direct Only - See related tab)</t>
  </si>
  <si>
    <t xml:space="preserve">Total Direct Costs (including personnel) </t>
  </si>
  <si>
    <t>Subaward base: enter the first $50,000 of each subaward</t>
  </si>
  <si>
    <t>Main account base (Main MTDC includes Subaward base)</t>
  </si>
  <si>
    <t>Part-of account base (Part-of MTDC)</t>
  </si>
  <si>
    <t>Total Base (Main MTDC + Part-of MTDC)</t>
  </si>
  <si>
    <t>Indirect / Overhead / F&amp;A</t>
  </si>
  <si>
    <t>Target Amount:</t>
  </si>
  <si>
    <t>Difference</t>
  </si>
  <si>
    <t>Approximate Non-Personnel Direct Costs to add to hit target</t>
  </si>
  <si>
    <t>*Overhead costs don't apply to these object codes on federal awards</t>
  </si>
  <si>
    <t>**Participant support is typically, but not always, excluded from MTDC on federal awards.  Check the solicitation and, if allowed by the sponsor, adjust the IDC formula accordingly.</t>
  </si>
  <si>
    <t xml:space="preserve"> </t>
  </si>
  <si>
    <t xml:space="preserve">Fringe &amp; Vacation </t>
  </si>
  <si>
    <t xml:space="preserve">For Fiscal Year </t>
  </si>
  <si>
    <t xml:space="preserve">Assessment Rates </t>
  </si>
  <si>
    <t>confirmed FY26</t>
  </si>
  <si>
    <t>Start Date:</t>
  </si>
  <si>
    <t>End Date:</t>
  </si>
  <si>
    <t>Academic (obj. codes 6010, 6020, 6030, 6040, 6150)</t>
  </si>
  <si>
    <t>Staff*** (obj. codes 6050, 6051, 6070, 6071, 6080)</t>
  </si>
  <si>
    <t>Other (obj. codes 6090, 6120)</t>
  </si>
  <si>
    <t>Vacation Fringe Assessment</t>
  </si>
  <si>
    <t>https://osp.finance.harvard.edu/absence-management-guidance</t>
  </si>
  <si>
    <t>***Staff rate listed above includes vacation fringe (33.1% "regular" fringe + 9.6% vacation)</t>
  </si>
  <si>
    <t>The vacation fringe assessment is used to cover paid vacation time:</t>
  </si>
  <si>
    <t>• Exempt staff (obj codes 6050, 6051) should be budgeted at 48 weeks of salary/year.</t>
  </si>
  <si>
    <t>• Non-exempt staff (obj. codes 6070, 6071, 6080) should be budgeted at 49 weeks of salary/year</t>
  </si>
  <si>
    <t xml:space="preserve">Facilities and Administrative </t>
  </si>
  <si>
    <t>For Fiscal Year</t>
  </si>
  <si>
    <t>FY26</t>
  </si>
  <si>
    <t>Research &amp; Instruction (standard rate)</t>
  </si>
  <si>
    <t>Other Sponsored Activity</t>
  </si>
  <si>
    <t>Off-Campus Activity</t>
  </si>
  <si>
    <t>Other rate required by sponsor</t>
  </si>
  <si>
    <t>&lt;- Enter other rate here</t>
  </si>
  <si>
    <t>FEDERAL BUDGET TEMPLATE  - PART-OF ACCOUNT</t>
  </si>
  <si>
    <t>Supplies: Computer Software &lt;5000</t>
  </si>
  <si>
    <t>Supplies: Computer Hardware &lt;5000</t>
  </si>
  <si>
    <t>Computer, Sponsored Equipment &gt;=5000*</t>
  </si>
  <si>
    <t>Spons. Work in Progress^Equipment &gt;=$5000*</t>
  </si>
  <si>
    <t>Sci. Equip., Sponsored^Equipment &gt;=$5000*</t>
  </si>
  <si>
    <t>Total Base (Part-of MTDC)</t>
  </si>
  <si>
    <t>Indirect  / Overhead / F&amp;A</t>
  </si>
  <si>
    <t>**If the Part-of account will be asssociated with a PI at a Harvard school with their own rate agreement (e.g. HMS/HSDM or SPH), adjust the rates below accordingly.</t>
  </si>
  <si>
    <t>FY25</t>
  </si>
  <si>
    <t>BUDGET TEMPLATE - Participant Support "Part-of" with No Indirect/Overhead Costs</t>
  </si>
  <si>
    <t xml:space="preserve">Participant Support costs are defined by the federal Uniform Guidance regulations but agencies vary in how they treat them. </t>
  </si>
  <si>
    <t>Project Years ----&gt;</t>
  </si>
  <si>
    <t>N/A</t>
  </si>
  <si>
    <t>Participant Support Expenses (Costs in direct support of the participant training experience)*</t>
  </si>
  <si>
    <t>Stipends</t>
  </si>
  <si>
    <t>Conference Fees</t>
  </si>
  <si>
    <t xml:space="preserve">Total Direct Costs </t>
  </si>
  <si>
    <t>Total Base</t>
  </si>
  <si>
    <t>*Only costs that directly benefit and support the participants may be budgeted here.  Costs that don't directly support participants must be budgeted in appropriate category of the Main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</si>
</sst>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%"/>
    <numFmt numFmtId="166" formatCode="m/d/yy;@"/>
    <numFmt numFmtId="167" formatCode="mmmm\ yyyy"/>
  </numFmts>
  <fonts count="2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u/>
      <sz val="10"/>
      <color theme="10"/>
      <name val="Arial"/>
      <family val="2"/>
    </font>
    <font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darkGray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1" fillId="0" borderId="0" applyNumberFormat="0" applyFill="0" applyBorder="0" applyAlignment="0" applyProtection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0">
    <xf numFmtId="0" fontId="0" fillId="0" borderId="0" xfId="0"/>
    <xf numFmtId="0" fontId="1" fillId="0" borderId="0" xfId="0" applyFont="1" applyAlignment="1">
      <alignment horizontal="center" wrapText="1"/>
    </xf>
    <xf numFmtId="3" fontId="3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1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center"/>
    </xf>
    <xf numFmtId="3" fontId="3" fillId="0" borderId="1" xfId="0" applyNumberFormat="1" applyFont="1" applyBorder="1"/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0" fontId="7" fillId="0" borderId="4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5" xfId="0" applyNumberFormat="1" applyFont="1" applyBorder="1"/>
    <xf numFmtId="3" fontId="4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7" fillId="0" borderId="0" xfId="0" quotePrefix="1" applyNumberFormat="1" applyFont="1" applyAlignment="1">
      <alignment horizontal="center"/>
    </xf>
    <xf numFmtId="3" fontId="8" fillId="0" borderId="0" xfId="0" applyNumberFormat="1" applyFont="1"/>
    <xf numFmtId="3" fontId="7" fillId="0" borderId="1" xfId="0" applyNumberFormat="1" applyFont="1" applyBorder="1"/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12" fillId="0" borderId="0" xfId="0" applyFont="1"/>
    <xf numFmtId="3" fontId="5" fillId="0" borderId="5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165" fontId="7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6" fillId="0" borderId="0" xfId="0" applyFo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" fillId="0" borderId="9" xfId="0" quotePrefix="1" applyFont="1" applyBorder="1"/>
    <xf numFmtId="0" fontId="15" fillId="0" borderId="2" xfId="0" applyFont="1" applyBorder="1" applyAlignment="1">
      <alignment horizontal="right"/>
    </xf>
    <xf numFmtId="0" fontId="6" fillId="0" borderId="3" xfId="0" applyFont="1" applyBorder="1"/>
    <xf numFmtId="0" fontId="15" fillId="0" borderId="10" xfId="0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166" fontId="13" fillId="3" borderId="2" xfId="0" applyNumberFormat="1" applyFont="1" applyFill="1" applyBorder="1" applyAlignment="1">
      <alignment horizontal="center" wrapText="1"/>
    </xf>
    <xf numFmtId="166" fontId="13" fillId="3" borderId="3" xfId="0" applyNumberFormat="1" applyFont="1" applyFill="1" applyBorder="1" applyAlignment="1">
      <alignment horizontal="center" wrapText="1"/>
    </xf>
    <xf numFmtId="0" fontId="1" fillId="4" borderId="10" xfId="0" applyFont="1" applyFill="1" applyBorder="1"/>
    <xf numFmtId="0" fontId="7" fillId="4" borderId="9" xfId="0" applyFont="1" applyFill="1" applyBorder="1"/>
    <xf numFmtId="0" fontId="7" fillId="4" borderId="11" xfId="0" applyFont="1" applyFill="1" applyBorder="1"/>
    <xf numFmtId="0" fontId="7" fillId="4" borderId="6" xfId="0" applyFont="1" applyFill="1" applyBorder="1"/>
    <xf numFmtId="0" fontId="7" fillId="4" borderId="12" xfId="0" applyFont="1" applyFill="1" applyBorder="1"/>
    <xf numFmtId="0" fontId="1" fillId="0" borderId="4" xfId="0" applyFont="1" applyBorder="1" applyAlignment="1">
      <alignment horizontal="center"/>
    </xf>
    <xf numFmtId="166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18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7" fillId="0" borderId="13" xfId="0" applyFont="1" applyBorder="1" applyAlignment="1">
      <alignment horizontal="center"/>
    </xf>
    <xf numFmtId="3" fontId="7" fillId="0" borderId="13" xfId="0" applyNumberFormat="1" applyFont="1" applyBorder="1"/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/>
    </xf>
    <xf numFmtId="3" fontId="6" fillId="5" borderId="0" xfId="0" applyNumberFormat="1" applyFont="1" applyFill="1"/>
    <xf numFmtId="10" fontId="1" fillId="5" borderId="0" xfId="0" applyNumberFormat="1" applyFont="1" applyFill="1" applyAlignment="1">
      <alignment horizontal="left"/>
    </xf>
    <xf numFmtId="166" fontId="7" fillId="3" borderId="2" xfId="0" applyNumberFormat="1" applyFont="1" applyFill="1" applyBorder="1" applyAlignment="1">
      <alignment horizontal="center" wrapText="1"/>
    </xf>
    <xf numFmtId="166" fontId="7" fillId="3" borderId="3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7" fillId="0" borderId="0" xfId="2" applyFont="1"/>
    <xf numFmtId="3" fontId="7" fillId="0" borderId="0" xfId="0" applyNumberFormat="1" applyFont="1" applyAlignment="1">
      <alignment horizontal="left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7" fillId="5" borderId="0" xfId="0" applyFont="1" applyFill="1"/>
    <xf numFmtId="0" fontId="7" fillId="0" borderId="13" xfId="0" applyFont="1" applyBorder="1" applyAlignment="1">
      <alignment horizontal="right"/>
    </xf>
    <xf numFmtId="0" fontId="6" fillId="0" borderId="0" xfId="2" applyFont="1" applyAlignment="1">
      <alignment horizontal="right"/>
    </xf>
    <xf numFmtId="3" fontId="7" fillId="0" borderId="0" xfId="5" applyNumberFormat="1" applyAlignment="1">
      <alignment horizontal="left"/>
    </xf>
    <xf numFmtId="0" fontId="9" fillId="0" borderId="0" xfId="3" applyFont="1"/>
    <xf numFmtId="0" fontId="20" fillId="0" borderId="0" xfId="3" applyFont="1"/>
    <xf numFmtId="165" fontId="7" fillId="0" borderId="0" xfId="0" applyNumberFormat="1" applyFont="1" applyAlignment="1">
      <alignment horizontal="left"/>
    </xf>
    <xf numFmtId="14" fontId="1" fillId="0" borderId="0" xfId="0" applyNumberFormat="1" applyFont="1"/>
    <xf numFmtId="0" fontId="20" fillId="0" borderId="0" xfId="3" applyFont="1" applyAlignment="1">
      <alignment horizontal="right"/>
    </xf>
    <xf numFmtId="0" fontId="6" fillId="0" borderId="0" xfId="0" applyFont="1" applyAlignment="1">
      <alignment horizontal="right"/>
    </xf>
    <xf numFmtId="167" fontId="20" fillId="0" borderId="0" xfId="3" applyNumberFormat="1" applyFont="1" applyAlignment="1">
      <alignment horizontal="right"/>
    </xf>
    <xf numFmtId="0" fontId="7" fillId="0" borderId="11" xfId="0" applyFont="1" applyBorder="1"/>
    <xf numFmtId="165" fontId="7" fillId="0" borderId="1" xfId="0" applyNumberFormat="1" applyFont="1" applyBorder="1" applyAlignment="1">
      <alignment horizontal="center"/>
    </xf>
    <xf numFmtId="0" fontId="1" fillId="4" borderId="11" xfId="0" applyFont="1" applyFill="1" applyBorder="1"/>
    <xf numFmtId="0" fontId="7" fillId="4" borderId="11" xfId="0" applyFont="1" applyFill="1" applyBorder="1" applyAlignment="1">
      <alignment horizontal="left"/>
    </xf>
    <xf numFmtId="0" fontId="7" fillId="4" borderId="1" xfId="0" applyFont="1" applyFill="1" applyBorder="1"/>
    <xf numFmtId="0" fontId="7" fillId="4" borderId="0" xfId="0" applyFont="1" applyFill="1"/>
    <xf numFmtId="0" fontId="7" fillId="4" borderId="13" xfId="0" applyFont="1" applyFill="1" applyBorder="1"/>
    <xf numFmtId="0" fontId="21" fillId="4" borderId="11" xfId="1" applyFill="1" applyBorder="1"/>
    <xf numFmtId="0" fontId="7" fillId="4" borderId="14" xfId="0" applyFont="1" applyFill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7" fillId="6" borderId="11" xfId="0" applyFont="1" applyFill="1" applyBorder="1"/>
  </cellXfs>
  <cellStyles count="7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finance.harvard.edu/absence-management-guidanc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sp.finance.harvard.edu/absence-management-guidanc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zoomScaleNormal="100" zoomScaleSheetLayoutView="75" workbookViewId="0">
      <selection activeCell="B3" sqref="B3"/>
    </sheetView>
  </sheetViews>
  <sheetFormatPr baseColWidth="10" defaultColWidth="8.6640625" defaultRowHeight="13" x14ac:dyDescent="0.15"/>
  <cols>
    <col min="1" max="1" width="48" style="26" customWidth="1"/>
    <col min="2" max="2" width="21.1640625" style="26" customWidth="1"/>
    <col min="3" max="3" width="17.1640625" style="26" customWidth="1"/>
    <col min="4" max="4" width="11" style="26" customWidth="1"/>
    <col min="5" max="5" width="12.1640625" style="26" customWidth="1"/>
    <col min="6" max="6" width="11" style="26" customWidth="1"/>
    <col min="7" max="7" width="17.1640625" style="26" customWidth="1"/>
    <col min="8" max="8" width="14.5" style="26" customWidth="1"/>
    <col min="9" max="9" width="2.33203125" style="26" customWidth="1"/>
    <col min="10" max="10" width="30.1640625" style="26" customWidth="1"/>
    <col min="11" max="11" width="10.1640625" style="26" bestFit="1" customWidth="1"/>
    <col min="12" max="12" width="9.6640625" style="26" bestFit="1" customWidth="1"/>
    <col min="13" max="13" width="9.1640625" style="26" bestFit="1" customWidth="1"/>
    <col min="14" max="14" width="10.33203125" style="26" customWidth="1"/>
    <col min="15" max="15" width="9.83203125" style="26" customWidth="1"/>
    <col min="16" max="16" width="9.6640625" style="26" customWidth="1"/>
    <col min="17" max="17" width="9.6640625" style="26" bestFit="1" customWidth="1"/>
    <col min="18" max="16384" width="8.6640625" style="26"/>
  </cols>
  <sheetData>
    <row r="1" spans="1:10" s="3" customFormat="1" ht="23" x14ac:dyDescent="0.25">
      <c r="A1" s="3" t="s">
        <v>0</v>
      </c>
      <c r="E1" s="91"/>
      <c r="F1" s="92" t="s">
        <v>1</v>
      </c>
      <c r="G1" s="97">
        <v>45839</v>
      </c>
      <c r="H1" s="92"/>
    </row>
    <row r="3" spans="1:10" x14ac:dyDescent="0.15">
      <c r="A3" s="41" t="s">
        <v>2</v>
      </c>
      <c r="B3" s="30"/>
    </row>
    <row r="4" spans="1:10" ht="17.25" customHeight="1" x14ac:dyDescent="0.15">
      <c r="A4" s="41" t="s">
        <v>3</v>
      </c>
      <c r="B4" s="30"/>
    </row>
    <row r="5" spans="1:10" ht="18" x14ac:dyDescent="0.2">
      <c r="A5" s="41" t="s">
        <v>4</v>
      </c>
      <c r="B5" s="30"/>
      <c r="C5" s="4"/>
      <c r="D5" s="4"/>
      <c r="E5" s="4"/>
      <c r="F5" s="4"/>
      <c r="G5" s="4"/>
      <c r="H5" s="4"/>
      <c r="J5" s="47"/>
    </row>
    <row r="6" spans="1:10" x14ac:dyDescent="0.15">
      <c r="A6" s="41" t="s">
        <v>5</v>
      </c>
      <c r="B6" s="82"/>
    </row>
    <row r="7" spans="1:10" x14ac:dyDescent="0.15">
      <c r="A7" s="41" t="s">
        <v>6</v>
      </c>
      <c r="B7" s="82"/>
    </row>
    <row r="8" spans="1:10" x14ac:dyDescent="0.15">
      <c r="A8" s="73" t="s">
        <v>7</v>
      </c>
      <c r="B8" s="79">
        <v>0</v>
      </c>
      <c r="J8" s="6"/>
    </row>
    <row r="9" spans="1:10" ht="18" x14ac:dyDescent="0.2">
      <c r="A9" s="6"/>
      <c r="B9" s="29"/>
    </row>
    <row r="10" spans="1:10" x14ac:dyDescent="0.15">
      <c r="A10" s="69"/>
    </row>
    <row r="11" spans="1:10" x14ac:dyDescent="0.15">
      <c r="A11" s="69"/>
    </row>
    <row r="12" spans="1:10" ht="14" x14ac:dyDescent="0.15">
      <c r="A12" s="55" t="s">
        <v>8</v>
      </c>
      <c r="B12" s="52" t="s">
        <v>9</v>
      </c>
      <c r="C12" s="64">
        <v>1</v>
      </c>
      <c r="D12" s="64">
        <v>2</v>
      </c>
      <c r="E12" s="64">
        <v>3</v>
      </c>
      <c r="F12" s="64">
        <v>4</v>
      </c>
      <c r="G12" s="64">
        <v>5</v>
      </c>
    </row>
    <row r="13" spans="1:10" ht="14" x14ac:dyDescent="0.15">
      <c r="A13" s="53" t="s">
        <v>10</v>
      </c>
      <c r="B13" s="50" t="s">
        <v>11</v>
      </c>
      <c r="C13" s="80" t="s">
        <v>12</v>
      </c>
      <c r="D13" s="80"/>
      <c r="E13" s="80"/>
      <c r="F13" s="80"/>
      <c r="G13" s="80"/>
      <c r="H13" s="5"/>
      <c r="J13" s="1"/>
    </row>
    <row r="14" spans="1:10" s="7" customFormat="1" ht="14" x14ac:dyDescent="0.15">
      <c r="A14" s="54"/>
      <c r="B14" s="51" t="s">
        <v>13</v>
      </c>
      <c r="C14" s="81" t="s">
        <v>14</v>
      </c>
      <c r="D14" s="81"/>
      <c r="E14" s="81"/>
      <c r="F14" s="81"/>
      <c r="G14" s="81"/>
      <c r="I14" s="26"/>
      <c r="J14" s="8"/>
    </row>
    <row r="15" spans="1:10" s="7" customFormat="1" ht="17" x14ac:dyDescent="0.2">
      <c r="A15" s="44" t="s">
        <v>15</v>
      </c>
      <c r="B15" s="46" t="s">
        <v>16</v>
      </c>
      <c r="C15" s="48"/>
      <c r="D15" s="49"/>
      <c r="E15" s="49"/>
      <c r="F15" s="49"/>
      <c r="G15" s="49"/>
      <c r="H15" s="34" t="s">
        <v>17</v>
      </c>
      <c r="I15" s="26"/>
      <c r="J15" s="8"/>
    </row>
    <row r="16" spans="1:10" s="7" customFormat="1" x14ac:dyDescent="0.15">
      <c r="A16" s="25" t="s">
        <v>18</v>
      </c>
      <c r="B16" s="27" t="s">
        <v>19</v>
      </c>
      <c r="C16" s="20"/>
      <c r="D16" s="20">
        <f>C16*(1+Cost_of_Living_Adjustment)</f>
        <v>0</v>
      </c>
      <c r="E16" s="20">
        <f>D16*(1+Cost_of_Living_Adjustment)</f>
        <v>0</v>
      </c>
      <c r="F16" s="20">
        <f>E16*(1+Cost_of_Living_Adjustment)</f>
        <v>0</v>
      </c>
      <c r="G16" s="20">
        <f>F16*(1+Cost_of_Living_Adjustment)</f>
        <v>0</v>
      </c>
      <c r="H16" s="20">
        <f>SUM(C16:G16)</f>
        <v>0</v>
      </c>
      <c r="I16" s="26"/>
      <c r="J16" s="8"/>
    </row>
    <row r="17" spans="1:10" x14ac:dyDescent="0.15">
      <c r="A17" s="25" t="s">
        <v>20</v>
      </c>
      <c r="B17" s="27">
        <v>6040</v>
      </c>
      <c r="C17" s="20"/>
      <c r="D17" s="20">
        <f t="shared" ref="D17:G26" si="0">C17*(1+Cost_of_Living_Adjustment)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ref="H17:H26" si="1">SUM(C17:G17)</f>
        <v>0</v>
      </c>
      <c r="I17" s="6"/>
      <c r="J17" s="28"/>
    </row>
    <row r="18" spans="1:10" x14ac:dyDescent="0.15">
      <c r="A18" s="25" t="s">
        <v>21</v>
      </c>
      <c r="B18" s="27">
        <v>6030</v>
      </c>
      <c r="C18" s="20"/>
      <c r="D18" s="20">
        <f t="shared" si="0"/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0">
        <f t="shared" si="1"/>
        <v>0</v>
      </c>
      <c r="I18" s="6"/>
      <c r="J18" s="28"/>
    </row>
    <row r="19" spans="1:10" ht="15" customHeight="1" x14ac:dyDescent="0.15">
      <c r="A19" s="25" t="s">
        <v>22</v>
      </c>
      <c r="B19" s="27">
        <v>6050</v>
      </c>
      <c r="C19" s="20"/>
      <c r="D19" s="20">
        <f t="shared" si="0"/>
        <v>0</v>
      </c>
      <c r="E19" s="20">
        <f t="shared" si="0"/>
        <v>0</v>
      </c>
      <c r="F19" s="20">
        <f t="shared" si="0"/>
        <v>0</v>
      </c>
      <c r="G19" s="20">
        <f t="shared" si="0"/>
        <v>0</v>
      </c>
      <c r="H19" s="20">
        <f t="shared" si="1"/>
        <v>0</v>
      </c>
      <c r="I19" s="6"/>
      <c r="J19" s="70"/>
    </row>
    <row r="20" spans="1:10" ht="15" customHeight="1" x14ac:dyDescent="0.15">
      <c r="A20" s="25" t="s">
        <v>23</v>
      </c>
      <c r="B20" s="27">
        <v>6050</v>
      </c>
      <c r="C20" s="20"/>
      <c r="D20" s="20">
        <f>C20*(1+Cost_of_Living_Adjustment)</f>
        <v>0</v>
      </c>
      <c r="E20" s="20">
        <f>D20*(1+Cost_of_Living_Adjustment)</f>
        <v>0</v>
      </c>
      <c r="F20" s="20">
        <f>E20*(1+Cost_of_Living_Adjustment)</f>
        <v>0</v>
      </c>
      <c r="G20" s="20">
        <f>F20*(1+Cost_of_Living_Adjustment)</f>
        <v>0</v>
      </c>
      <c r="H20" s="20">
        <f>SUM(C20:G20)</f>
        <v>0</v>
      </c>
      <c r="I20" s="6"/>
      <c r="J20" s="70"/>
    </row>
    <row r="21" spans="1:10" x14ac:dyDescent="0.15">
      <c r="A21" s="25" t="s">
        <v>24</v>
      </c>
      <c r="B21" s="27">
        <v>6070</v>
      </c>
      <c r="C21" s="20"/>
      <c r="D21" s="20">
        <f t="shared" si="0"/>
        <v>0</v>
      </c>
      <c r="E21" s="20">
        <f t="shared" si="0"/>
        <v>0</v>
      </c>
      <c r="F21" s="20">
        <f t="shared" si="0"/>
        <v>0</v>
      </c>
      <c r="G21" s="20">
        <f t="shared" si="0"/>
        <v>0</v>
      </c>
      <c r="H21" s="20">
        <f t="shared" si="1"/>
        <v>0</v>
      </c>
      <c r="I21" s="6"/>
      <c r="J21" s="28"/>
    </row>
    <row r="22" spans="1:10" x14ac:dyDescent="0.15">
      <c r="A22" s="25" t="s">
        <v>25</v>
      </c>
      <c r="B22" s="27">
        <v>6070</v>
      </c>
      <c r="C22" s="20"/>
      <c r="D22" s="20">
        <f>C22*(1+Cost_of_Living_Adjustment)</f>
        <v>0</v>
      </c>
      <c r="E22" s="20">
        <f>D22*(1+Cost_of_Living_Adjustment)</f>
        <v>0</v>
      </c>
      <c r="F22" s="20">
        <f>E22*(1+Cost_of_Living_Adjustment)</f>
        <v>0</v>
      </c>
      <c r="G22" s="20">
        <f>F22*(1+Cost_of_Living_Adjustment)</f>
        <v>0</v>
      </c>
      <c r="H22" s="20">
        <f>SUM(C22:G22)</f>
        <v>0</v>
      </c>
      <c r="I22" s="6"/>
      <c r="J22" s="28"/>
    </row>
    <row r="23" spans="1:10" x14ac:dyDescent="0.15">
      <c r="A23" s="25" t="s">
        <v>26</v>
      </c>
      <c r="B23" s="27">
        <v>6110</v>
      </c>
      <c r="C23" s="20"/>
      <c r="D23" s="20">
        <f t="shared" si="0"/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1"/>
        <v>0</v>
      </c>
      <c r="I23" s="6"/>
    </row>
    <row r="24" spans="1:10" x14ac:dyDescent="0.15">
      <c r="A24" s="25" t="s">
        <v>27</v>
      </c>
      <c r="B24" s="27">
        <v>6120</v>
      </c>
      <c r="C24" s="20"/>
      <c r="D24" s="20">
        <f t="shared" si="0"/>
        <v>0</v>
      </c>
      <c r="E24" s="20">
        <f t="shared" si="0"/>
        <v>0</v>
      </c>
      <c r="F24" s="20">
        <f t="shared" si="0"/>
        <v>0</v>
      </c>
      <c r="G24" s="20">
        <f t="shared" si="0"/>
        <v>0</v>
      </c>
      <c r="H24" s="20">
        <f t="shared" si="1"/>
        <v>0</v>
      </c>
      <c r="I24" s="6"/>
    </row>
    <row r="25" spans="1:10" x14ac:dyDescent="0.15">
      <c r="A25" s="25" t="s">
        <v>28</v>
      </c>
      <c r="B25" s="27">
        <v>6150</v>
      </c>
      <c r="C25" s="20"/>
      <c r="D25" s="20">
        <f t="shared" si="0"/>
        <v>0</v>
      </c>
      <c r="E25" s="20">
        <f t="shared" si="0"/>
        <v>0</v>
      </c>
      <c r="F25" s="20">
        <f t="shared" si="0"/>
        <v>0</v>
      </c>
      <c r="G25" s="20">
        <f t="shared" si="0"/>
        <v>0</v>
      </c>
      <c r="H25" s="20">
        <f t="shared" si="1"/>
        <v>0</v>
      </c>
      <c r="I25" s="6"/>
    </row>
    <row r="26" spans="1:10" x14ac:dyDescent="0.15">
      <c r="A26" s="25" t="s">
        <v>29</v>
      </c>
      <c r="B26" s="27">
        <v>6140</v>
      </c>
      <c r="C26" s="20"/>
      <c r="D26" s="20">
        <f t="shared" si="0"/>
        <v>0</v>
      </c>
      <c r="E26" s="20">
        <f t="shared" si="0"/>
        <v>0</v>
      </c>
      <c r="F26" s="20">
        <f t="shared" si="0"/>
        <v>0</v>
      </c>
      <c r="G26" s="20">
        <f t="shared" si="0"/>
        <v>0</v>
      </c>
      <c r="H26" s="20">
        <f t="shared" si="1"/>
        <v>0</v>
      </c>
      <c r="I26" s="6"/>
    </row>
    <row r="27" spans="1:10" ht="16" x14ac:dyDescent="0.2">
      <c r="B27" s="23" t="s">
        <v>30</v>
      </c>
      <c r="C27" s="9">
        <f t="shared" ref="C27:H27" si="2">SUM(C16:C26)</f>
        <v>0</v>
      </c>
      <c r="D27" s="9">
        <f t="shared" si="2"/>
        <v>0</v>
      </c>
      <c r="E27" s="9">
        <f t="shared" si="2"/>
        <v>0</v>
      </c>
      <c r="F27" s="9">
        <f t="shared" si="2"/>
        <v>0</v>
      </c>
      <c r="G27" s="9">
        <f t="shared" si="2"/>
        <v>0</v>
      </c>
      <c r="H27" s="9">
        <f t="shared" si="2"/>
        <v>0</v>
      </c>
      <c r="I27" s="2"/>
    </row>
    <row r="28" spans="1:10" x14ac:dyDescent="0.15">
      <c r="A28" s="25" t="s">
        <v>31</v>
      </c>
      <c r="B28" s="27">
        <v>6250</v>
      </c>
      <c r="C28" s="43">
        <f>(C16+C17)*$B$87</f>
        <v>0</v>
      </c>
      <c r="D28" s="43">
        <f>(D16+D17)*$B$87</f>
        <v>0</v>
      </c>
      <c r="E28" s="43">
        <f>(E16+E17)*$B$87</f>
        <v>0</v>
      </c>
      <c r="F28" s="43">
        <f>(F16+F17)*$B$87</f>
        <v>0</v>
      </c>
      <c r="G28" s="43">
        <f>(G16+G17)*$B$87</f>
        <v>0</v>
      </c>
      <c r="H28" s="20">
        <f>SUM(C28:G28)</f>
        <v>0</v>
      </c>
      <c r="I28" s="20"/>
    </row>
    <row r="29" spans="1:10" x14ac:dyDescent="0.15">
      <c r="A29" s="25" t="s">
        <v>32</v>
      </c>
      <c r="B29" s="27">
        <v>6250</v>
      </c>
      <c r="C29" s="20">
        <f>(C18*$B$87)</f>
        <v>0</v>
      </c>
      <c r="D29" s="20">
        <f>(D18*$B$87)</f>
        <v>0</v>
      </c>
      <c r="E29" s="20">
        <f>(E18*$B$87)</f>
        <v>0</v>
      </c>
      <c r="F29" s="20">
        <f>(F18*$B$87)</f>
        <v>0</v>
      </c>
      <c r="G29" s="20">
        <f>(G18*$B$87)</f>
        <v>0</v>
      </c>
      <c r="H29" s="20">
        <f>SUM(C29:G29)</f>
        <v>0</v>
      </c>
    </row>
    <row r="30" spans="1:10" x14ac:dyDescent="0.15">
      <c r="A30" s="25" t="s">
        <v>33</v>
      </c>
      <c r="B30" s="27">
        <v>6270</v>
      </c>
      <c r="C30" s="20">
        <f>(C19+C20)*$B$88</f>
        <v>0</v>
      </c>
      <c r="D30" s="20">
        <f>(D19+D20)*$B$88</f>
        <v>0</v>
      </c>
      <c r="E30" s="20">
        <f>(E19+E20)*$B$88</f>
        <v>0</v>
      </c>
      <c r="F30" s="20">
        <f>(F19+F20)*$B$88</f>
        <v>0</v>
      </c>
      <c r="G30" s="20">
        <f>(G19+G20)*$B$88</f>
        <v>0</v>
      </c>
      <c r="H30" s="20">
        <f>SUM(C30:G30)</f>
        <v>0</v>
      </c>
      <c r="J30" s="71"/>
    </row>
    <row r="31" spans="1:10" x14ac:dyDescent="0.15">
      <c r="A31" s="25" t="s">
        <v>34</v>
      </c>
      <c r="B31" s="27">
        <v>6280</v>
      </c>
      <c r="C31" s="20">
        <f>(C21+C22)*$B$88</f>
        <v>0</v>
      </c>
      <c r="D31" s="20">
        <f>(D21+D22)*$B$88</f>
        <v>0</v>
      </c>
      <c r="E31" s="20">
        <f>(E21+E22)*$B$88</f>
        <v>0</v>
      </c>
      <c r="F31" s="20">
        <f>(F21+F22)*$B$88</f>
        <v>0</v>
      </c>
      <c r="G31" s="20">
        <f>(G21+G22)*$B$88</f>
        <v>0</v>
      </c>
      <c r="H31" s="20">
        <f>SUM(C31:G31)</f>
        <v>0</v>
      </c>
    </row>
    <row r="32" spans="1:10" s="15" customFormat="1" ht="16" x14ac:dyDescent="0.2">
      <c r="A32" s="25" t="s">
        <v>35</v>
      </c>
      <c r="B32" s="27" t="s">
        <v>36</v>
      </c>
      <c r="C32" s="31" t="s">
        <v>37</v>
      </c>
      <c r="D32" s="31" t="s">
        <v>37</v>
      </c>
      <c r="E32" s="31" t="s">
        <v>37</v>
      </c>
      <c r="F32" s="31" t="s">
        <v>37</v>
      </c>
      <c r="G32" s="31" t="s">
        <v>37</v>
      </c>
      <c r="H32" s="31" t="s">
        <v>37</v>
      </c>
      <c r="I32" s="26"/>
    </row>
    <row r="33" spans="1:16" s="15" customFormat="1" ht="13.5" customHeight="1" x14ac:dyDescent="0.2">
      <c r="A33" s="25" t="s">
        <v>38</v>
      </c>
      <c r="B33" s="27">
        <v>6300</v>
      </c>
      <c r="C33" s="20">
        <f>(C24*$B$89)</f>
        <v>0</v>
      </c>
      <c r="D33" s="20">
        <f>(D24*$B$89)</f>
        <v>0</v>
      </c>
      <c r="E33" s="20">
        <f>(E24*$B$89)</f>
        <v>0</v>
      </c>
      <c r="F33" s="20">
        <f>(F24*$B$89)</f>
        <v>0</v>
      </c>
      <c r="G33" s="20">
        <f>(G24*$B$89)</f>
        <v>0</v>
      </c>
      <c r="H33" s="20">
        <f>SUM(C33:G33)</f>
        <v>0</v>
      </c>
      <c r="I33" s="26"/>
    </row>
    <row r="34" spans="1:16" x14ac:dyDescent="0.15">
      <c r="A34" s="25" t="s">
        <v>39</v>
      </c>
      <c r="B34" s="27">
        <v>6260</v>
      </c>
      <c r="C34" s="20">
        <f>(C25*$B$87)</f>
        <v>0</v>
      </c>
      <c r="D34" s="20">
        <f>(D25*$B$87)</f>
        <v>0</v>
      </c>
      <c r="E34" s="20">
        <f>(E25*$B$87)</f>
        <v>0</v>
      </c>
      <c r="F34" s="20">
        <f>(F25*$B$87)</f>
        <v>0</v>
      </c>
      <c r="G34" s="20">
        <f>(G25*$B$87)</f>
        <v>0</v>
      </c>
      <c r="H34" s="20">
        <f>SUM(C34:G34)</f>
        <v>0</v>
      </c>
    </row>
    <row r="35" spans="1:16" ht="17" thickBot="1" x14ac:dyDescent="0.25">
      <c r="A35" s="87" t="s">
        <v>40</v>
      </c>
      <c r="B35" s="23" t="s">
        <v>41</v>
      </c>
      <c r="C35" s="9">
        <f t="shared" ref="C35:H35" si="3">SUM(C28:C34)</f>
        <v>0</v>
      </c>
      <c r="D35" s="9">
        <f t="shared" si="3"/>
        <v>0</v>
      </c>
      <c r="E35" s="9">
        <f t="shared" si="3"/>
        <v>0</v>
      </c>
      <c r="F35" s="9">
        <f t="shared" si="3"/>
        <v>0</v>
      </c>
      <c r="G35" s="9">
        <f t="shared" si="3"/>
        <v>0</v>
      </c>
      <c r="H35" s="9">
        <f t="shared" si="3"/>
        <v>0</v>
      </c>
      <c r="I35" s="15"/>
    </row>
    <row r="36" spans="1:16" ht="17" thickTop="1" x14ac:dyDescent="0.2">
      <c r="B36" s="22" t="s">
        <v>42</v>
      </c>
      <c r="C36" s="18">
        <f t="shared" ref="C36:H36" si="4">C27+C35</f>
        <v>0</v>
      </c>
      <c r="D36" s="18">
        <f t="shared" si="4"/>
        <v>0</v>
      </c>
      <c r="E36" s="18">
        <f t="shared" si="4"/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9"/>
    </row>
    <row r="37" spans="1:16" ht="16" x14ac:dyDescent="0.2">
      <c r="A37" s="45" t="s">
        <v>43</v>
      </c>
      <c r="B37" s="22"/>
      <c r="C37" s="21"/>
      <c r="D37" s="21"/>
      <c r="E37" s="21"/>
      <c r="F37" s="21"/>
      <c r="G37" s="21"/>
      <c r="H37" s="21"/>
      <c r="I37" s="19"/>
    </row>
    <row r="38" spans="1:16" x14ac:dyDescent="0.15">
      <c r="A38" s="25" t="s">
        <v>44</v>
      </c>
      <c r="B38" s="27">
        <v>6430</v>
      </c>
      <c r="C38" s="20"/>
      <c r="D38" s="20">
        <f t="shared" ref="D38:G40" si="5">C38*(1+Cost_of_Living_Adjustment)</f>
        <v>0</v>
      </c>
      <c r="E38" s="20">
        <f t="shared" si="5"/>
        <v>0</v>
      </c>
      <c r="F38" s="20">
        <f t="shared" si="5"/>
        <v>0</v>
      </c>
      <c r="G38" s="20">
        <f t="shared" si="5"/>
        <v>0</v>
      </c>
      <c r="H38" s="20">
        <f t="shared" ref="H38:H65" si="6">SUM(C38:G38)</f>
        <v>0</v>
      </c>
    </row>
    <row r="39" spans="1:16" x14ac:dyDescent="0.15">
      <c r="A39" s="25" t="s">
        <v>45</v>
      </c>
      <c r="B39" s="27">
        <v>6520</v>
      </c>
      <c r="C39" s="20"/>
      <c r="D39" s="20">
        <f t="shared" si="5"/>
        <v>0</v>
      </c>
      <c r="E39" s="20">
        <f t="shared" si="5"/>
        <v>0</v>
      </c>
      <c r="F39" s="20">
        <f t="shared" si="5"/>
        <v>0</v>
      </c>
      <c r="G39" s="20">
        <f t="shared" si="5"/>
        <v>0</v>
      </c>
      <c r="H39" s="20">
        <f t="shared" si="6"/>
        <v>0</v>
      </c>
    </row>
    <row r="40" spans="1:16" x14ac:dyDescent="0.15">
      <c r="A40" s="25" t="s">
        <v>46</v>
      </c>
      <c r="B40" s="27">
        <v>6600</v>
      </c>
      <c r="C40" s="20"/>
      <c r="D40" s="20">
        <f t="shared" si="5"/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6"/>
        <v>0</v>
      </c>
    </row>
    <row r="41" spans="1:16" x14ac:dyDescent="0.15">
      <c r="A41" s="25" t="s">
        <v>47</v>
      </c>
      <c r="B41" s="27">
        <v>6710</v>
      </c>
      <c r="C41" s="20"/>
      <c r="D41" s="20"/>
      <c r="E41" s="20"/>
      <c r="F41" s="20"/>
      <c r="G41" s="20"/>
      <c r="H41" s="20">
        <f t="shared" si="6"/>
        <v>0</v>
      </c>
    </row>
    <row r="42" spans="1:16" x14ac:dyDescent="0.15">
      <c r="A42" s="25" t="s">
        <v>48</v>
      </c>
      <c r="B42" s="27">
        <v>6750</v>
      </c>
      <c r="C42" s="20"/>
      <c r="D42" s="20"/>
      <c r="E42" s="20"/>
      <c r="F42" s="20"/>
      <c r="G42" s="20"/>
      <c r="H42" s="20">
        <f t="shared" si="6"/>
        <v>0</v>
      </c>
    </row>
    <row r="43" spans="1:16" x14ac:dyDescent="0.15">
      <c r="A43" s="25" t="s">
        <v>49</v>
      </c>
      <c r="B43" s="27" t="s">
        <v>50</v>
      </c>
      <c r="C43" s="20"/>
      <c r="D43" s="20">
        <f>C43*(1+Cost_of_Living_Adjustment)</f>
        <v>0</v>
      </c>
      <c r="E43" s="20">
        <f>D43*(1+Cost_of_Living_Adjustment)</f>
        <v>0</v>
      </c>
      <c r="F43" s="20">
        <f>E43*(1+Cost_of_Living_Adjustment)</f>
        <v>0</v>
      </c>
      <c r="G43" s="20">
        <f>F43*(1+Cost_of_Living_Adjustment)</f>
        <v>0</v>
      </c>
      <c r="H43" s="20">
        <f t="shared" si="6"/>
        <v>0</v>
      </c>
    </row>
    <row r="44" spans="1:16" s="7" customFormat="1" x14ac:dyDescent="0.15">
      <c r="A44" s="25" t="s">
        <v>51</v>
      </c>
      <c r="B44" s="27">
        <v>6804</v>
      </c>
      <c r="C44" s="20"/>
      <c r="D44" s="20"/>
      <c r="E44" s="20"/>
      <c r="F44" s="20"/>
      <c r="G44" s="20"/>
      <c r="H44" s="20">
        <f t="shared" si="6"/>
        <v>0</v>
      </c>
      <c r="I44" s="26"/>
    </row>
    <row r="45" spans="1:16" s="7" customFormat="1" x14ac:dyDescent="0.15">
      <c r="A45" s="25" t="s">
        <v>52</v>
      </c>
      <c r="B45" s="27">
        <v>6812</v>
      </c>
      <c r="C45" s="20"/>
      <c r="D45" s="20"/>
      <c r="E45" s="20"/>
      <c r="F45" s="20"/>
      <c r="G45" s="20"/>
      <c r="H45" s="20">
        <f t="shared" si="6"/>
        <v>0</v>
      </c>
      <c r="I45" s="26"/>
      <c r="J45" s="8"/>
    </row>
    <row r="46" spans="1:16" x14ac:dyDescent="0.15">
      <c r="A46" s="25" t="s">
        <v>53</v>
      </c>
      <c r="B46" s="27">
        <v>6814</v>
      </c>
      <c r="C46" s="20"/>
      <c r="D46" s="20"/>
      <c r="E46" s="20"/>
      <c r="F46" s="20"/>
      <c r="G46" s="20"/>
      <c r="H46" s="20">
        <f t="shared" si="6"/>
        <v>0</v>
      </c>
      <c r="J46" s="8"/>
      <c r="K46" s="7"/>
      <c r="L46" s="7"/>
      <c r="M46" s="7"/>
      <c r="N46" s="7"/>
      <c r="O46" s="7"/>
      <c r="P46" s="7"/>
    </row>
    <row r="47" spans="1:16" x14ac:dyDescent="0.15">
      <c r="A47" s="25" t="s">
        <v>54</v>
      </c>
      <c r="B47" s="27">
        <v>7650</v>
      </c>
      <c r="C47" s="20"/>
      <c r="D47" s="20">
        <f t="shared" ref="D47:G48" si="7">C47*(1+Cost_of_Living_Adjustment)</f>
        <v>0</v>
      </c>
      <c r="E47" s="20">
        <f t="shared" si="7"/>
        <v>0</v>
      </c>
      <c r="F47" s="20">
        <f t="shared" si="7"/>
        <v>0</v>
      </c>
      <c r="G47" s="20">
        <f>F47*(1+Cost_of_Living_Adjustment)</f>
        <v>0</v>
      </c>
      <c r="H47" s="20">
        <f t="shared" si="6"/>
        <v>0</v>
      </c>
    </row>
    <row r="48" spans="1:16" x14ac:dyDescent="0.15">
      <c r="A48" s="25" t="s">
        <v>55</v>
      </c>
      <c r="B48" s="27">
        <v>7670</v>
      </c>
      <c r="C48" s="20"/>
      <c r="D48" s="20">
        <f t="shared" si="7"/>
        <v>0</v>
      </c>
      <c r="E48" s="20">
        <f t="shared" si="7"/>
        <v>0</v>
      </c>
      <c r="F48" s="20">
        <f t="shared" si="7"/>
        <v>0</v>
      </c>
      <c r="G48" s="20">
        <f t="shared" si="7"/>
        <v>0</v>
      </c>
      <c r="H48" s="20">
        <f t="shared" si="6"/>
        <v>0</v>
      </c>
    </row>
    <row r="49" spans="1:17" x14ac:dyDescent="0.15">
      <c r="A49" s="25" t="s">
        <v>56</v>
      </c>
      <c r="B49" s="27">
        <v>7940</v>
      </c>
      <c r="C49" s="20"/>
      <c r="D49" s="20">
        <f t="shared" ref="D49:E57" si="8">C49*(1+Cost_of_Living_Adjustment)</f>
        <v>0</v>
      </c>
      <c r="E49" s="20">
        <f t="shared" si="8"/>
        <v>0</v>
      </c>
      <c r="F49" s="20">
        <v>0</v>
      </c>
      <c r="G49" s="20">
        <v>0</v>
      </c>
      <c r="H49" s="20">
        <f t="shared" si="6"/>
        <v>0</v>
      </c>
    </row>
    <row r="50" spans="1:17" x14ac:dyDescent="0.15">
      <c r="A50" s="25" t="s">
        <v>57</v>
      </c>
      <c r="B50" s="27">
        <v>7960</v>
      </c>
      <c r="C50" s="20"/>
      <c r="D50" s="20">
        <f t="shared" si="8"/>
        <v>0</v>
      </c>
      <c r="E50" s="20">
        <f t="shared" si="8"/>
        <v>0</v>
      </c>
      <c r="F50" s="20">
        <f t="shared" ref="F50:G57" si="9">E50*(1+Cost_of_Living_Adjustment)</f>
        <v>0</v>
      </c>
      <c r="G50" s="20">
        <f t="shared" si="9"/>
        <v>0</v>
      </c>
      <c r="H50" s="20">
        <f t="shared" si="6"/>
        <v>0</v>
      </c>
    </row>
    <row r="51" spans="1:17" x14ac:dyDescent="0.15">
      <c r="A51" s="25" t="s">
        <v>58</v>
      </c>
      <c r="B51" s="27">
        <v>7980</v>
      </c>
      <c r="C51" s="20"/>
      <c r="D51" s="20">
        <f t="shared" si="8"/>
        <v>0</v>
      </c>
      <c r="E51" s="20">
        <f t="shared" si="8"/>
        <v>0</v>
      </c>
      <c r="F51" s="20">
        <f t="shared" si="9"/>
        <v>0</v>
      </c>
      <c r="G51" s="20">
        <f t="shared" si="9"/>
        <v>0</v>
      </c>
      <c r="H51" s="20">
        <f t="shared" si="6"/>
        <v>0</v>
      </c>
    </row>
    <row r="52" spans="1:17" x14ac:dyDescent="0.15">
      <c r="A52" s="25" t="s">
        <v>59</v>
      </c>
      <c r="B52" s="27">
        <v>8030</v>
      </c>
      <c r="C52" s="20"/>
      <c r="D52" s="20">
        <f t="shared" si="8"/>
        <v>0</v>
      </c>
      <c r="E52" s="20">
        <f t="shared" si="8"/>
        <v>0</v>
      </c>
      <c r="F52" s="20">
        <f t="shared" si="9"/>
        <v>0</v>
      </c>
      <c r="G52" s="20">
        <f t="shared" si="9"/>
        <v>0</v>
      </c>
      <c r="H52" s="20">
        <f t="shared" si="6"/>
        <v>0</v>
      </c>
    </row>
    <row r="53" spans="1:17" x14ac:dyDescent="0.15">
      <c r="A53" s="25" t="s">
        <v>60</v>
      </c>
      <c r="B53" s="27">
        <v>8090</v>
      </c>
      <c r="C53" s="20"/>
      <c r="D53" s="20">
        <f t="shared" si="8"/>
        <v>0</v>
      </c>
      <c r="E53" s="20">
        <f t="shared" si="8"/>
        <v>0</v>
      </c>
      <c r="F53" s="20">
        <f t="shared" si="9"/>
        <v>0</v>
      </c>
      <c r="G53" s="20">
        <f t="shared" si="9"/>
        <v>0</v>
      </c>
      <c r="H53" s="20">
        <f t="shared" si="6"/>
        <v>0</v>
      </c>
    </row>
    <row r="54" spans="1:17" x14ac:dyDescent="0.15">
      <c r="A54" s="25" t="s">
        <v>61</v>
      </c>
      <c r="B54" s="27">
        <v>8260</v>
      </c>
      <c r="C54" s="20"/>
      <c r="D54" s="20">
        <f t="shared" si="8"/>
        <v>0</v>
      </c>
      <c r="E54" s="20">
        <f t="shared" si="8"/>
        <v>0</v>
      </c>
      <c r="F54" s="20">
        <f t="shared" si="9"/>
        <v>0</v>
      </c>
      <c r="G54" s="20">
        <f t="shared" si="9"/>
        <v>0</v>
      </c>
      <c r="H54" s="20">
        <f t="shared" si="6"/>
        <v>0</v>
      </c>
    </row>
    <row r="55" spans="1:17" x14ac:dyDescent="0.15">
      <c r="A55" s="25" t="s">
        <v>62</v>
      </c>
      <c r="B55" s="27">
        <v>8512</v>
      </c>
      <c r="C55" s="20"/>
      <c r="D55" s="20">
        <f t="shared" si="8"/>
        <v>0</v>
      </c>
      <c r="E55" s="20">
        <f t="shared" si="8"/>
        <v>0</v>
      </c>
      <c r="F55" s="20">
        <f t="shared" si="9"/>
        <v>0</v>
      </c>
      <c r="G55" s="20">
        <f t="shared" si="9"/>
        <v>0</v>
      </c>
      <c r="H55" s="20">
        <f t="shared" si="6"/>
        <v>0</v>
      </c>
    </row>
    <row r="56" spans="1:17" x14ac:dyDescent="0.15">
      <c r="A56" s="25" t="s">
        <v>63</v>
      </c>
      <c r="B56" s="27">
        <v>8551</v>
      </c>
      <c r="C56" s="20"/>
      <c r="D56" s="20">
        <f t="shared" si="8"/>
        <v>0</v>
      </c>
      <c r="E56" s="20">
        <f t="shared" si="8"/>
        <v>0</v>
      </c>
      <c r="F56" s="20">
        <f t="shared" si="9"/>
        <v>0</v>
      </c>
      <c r="G56" s="20">
        <f t="shared" si="9"/>
        <v>0</v>
      </c>
      <c r="H56" s="20">
        <f t="shared" si="6"/>
        <v>0</v>
      </c>
    </row>
    <row r="57" spans="1:17" x14ac:dyDescent="0.15">
      <c r="A57" s="25" t="s">
        <v>64</v>
      </c>
      <c r="B57" s="27">
        <v>8553</v>
      </c>
      <c r="C57" s="20"/>
      <c r="D57" s="20">
        <f t="shared" si="8"/>
        <v>0</v>
      </c>
      <c r="E57" s="20">
        <f t="shared" si="8"/>
        <v>0</v>
      </c>
      <c r="F57" s="20">
        <f t="shared" si="9"/>
        <v>0</v>
      </c>
      <c r="G57" s="20">
        <f t="shared" si="9"/>
        <v>0</v>
      </c>
      <c r="H57" s="20">
        <f t="shared" si="6"/>
        <v>0</v>
      </c>
    </row>
    <row r="58" spans="1:17" x14ac:dyDescent="0.15">
      <c r="A58" s="25" t="s">
        <v>65</v>
      </c>
      <c r="B58" s="27">
        <v>8554</v>
      </c>
      <c r="C58" s="20"/>
      <c r="D58" s="20"/>
      <c r="E58" s="20"/>
      <c r="F58" s="20"/>
      <c r="G58" s="20"/>
      <c r="H58" s="20">
        <f t="shared" si="6"/>
        <v>0</v>
      </c>
    </row>
    <row r="59" spans="1:17" s="6" customFormat="1" ht="16" x14ac:dyDescent="0.2">
      <c r="A59" s="25" t="s">
        <v>66</v>
      </c>
      <c r="B59" s="27">
        <v>8641</v>
      </c>
      <c r="C59" s="20"/>
      <c r="D59" s="20">
        <f t="shared" ref="D59:G60" si="10">C59*(1+Cost_of_Living_Adjustment)</f>
        <v>0</v>
      </c>
      <c r="E59" s="20">
        <f t="shared" si="10"/>
        <v>0</v>
      </c>
      <c r="F59" s="20">
        <f t="shared" si="10"/>
        <v>0</v>
      </c>
      <c r="G59" s="20">
        <f t="shared" si="10"/>
        <v>0</v>
      </c>
      <c r="H59" s="20">
        <f t="shared" si="6"/>
        <v>0</v>
      </c>
      <c r="I59" s="26"/>
      <c r="J59" s="24"/>
      <c r="K59" s="24"/>
      <c r="L59" s="24"/>
      <c r="M59" s="24"/>
      <c r="N59" s="24"/>
      <c r="O59" s="24"/>
      <c r="P59" s="24"/>
    </row>
    <row r="60" spans="1:17" s="24" customFormat="1" ht="16" x14ac:dyDescent="0.2">
      <c r="A60" s="25" t="s">
        <v>67</v>
      </c>
      <c r="B60" s="27">
        <v>8700</v>
      </c>
      <c r="C60" s="20"/>
      <c r="D60" s="20">
        <f t="shared" si="10"/>
        <v>0</v>
      </c>
      <c r="E60" s="20">
        <f t="shared" si="10"/>
        <v>0</v>
      </c>
      <c r="F60" s="20">
        <f t="shared" si="10"/>
        <v>0</v>
      </c>
      <c r="G60" s="20">
        <f t="shared" si="10"/>
        <v>0</v>
      </c>
      <c r="H60" s="20">
        <f t="shared" si="6"/>
        <v>0</v>
      </c>
      <c r="I60" s="6"/>
    </row>
    <row r="61" spans="1:17" s="24" customFormat="1" ht="16" x14ac:dyDescent="0.2">
      <c r="A61" s="25" t="s">
        <v>68</v>
      </c>
      <c r="B61" s="27" t="s">
        <v>69</v>
      </c>
      <c r="C61" s="20"/>
      <c r="D61" s="20">
        <f>'Participant Support'!D30</f>
        <v>0</v>
      </c>
      <c r="E61" s="20">
        <f>'Participant Support'!E30</f>
        <v>0</v>
      </c>
      <c r="F61" s="20">
        <f>'Participant Support'!F30</f>
        <v>0</v>
      </c>
      <c r="G61" s="20">
        <f>'Participant Support'!G30</f>
        <v>0</v>
      </c>
      <c r="H61" s="20">
        <f t="shared" si="6"/>
        <v>0</v>
      </c>
      <c r="I61" s="6"/>
      <c r="Q61" s="56"/>
    </row>
    <row r="62" spans="1:17" s="24" customFormat="1" ht="16" x14ac:dyDescent="0.2">
      <c r="A62" s="25" t="s">
        <v>70</v>
      </c>
      <c r="B62" s="27" t="s">
        <v>69</v>
      </c>
      <c r="C62" s="20"/>
      <c r="D62" s="20"/>
      <c r="E62" s="20"/>
      <c r="F62" s="20"/>
      <c r="G62" s="20"/>
      <c r="H62" s="20">
        <f t="shared" si="6"/>
        <v>0</v>
      </c>
      <c r="I62" s="6"/>
      <c r="J62" s="6"/>
      <c r="Q62" s="56"/>
    </row>
    <row r="63" spans="1:17" s="24" customFormat="1" ht="16" x14ac:dyDescent="0.2">
      <c r="A63" s="25" t="s">
        <v>71</v>
      </c>
      <c r="B63" s="27" t="s">
        <v>69</v>
      </c>
      <c r="C63" s="20"/>
      <c r="D63" s="20"/>
      <c r="E63" s="20"/>
      <c r="F63" s="20"/>
      <c r="G63" s="20"/>
      <c r="H63" s="20">
        <f t="shared" si="6"/>
        <v>0</v>
      </c>
      <c r="I63" s="6"/>
      <c r="Q63" s="56"/>
    </row>
    <row r="64" spans="1:17" s="16" customFormat="1" ht="16" x14ac:dyDescent="0.2">
      <c r="A64" s="25" t="s">
        <v>72</v>
      </c>
      <c r="B64" s="27" t="s">
        <v>69</v>
      </c>
      <c r="C64" s="20"/>
      <c r="D64" s="20"/>
      <c r="E64" s="20"/>
      <c r="F64" s="20"/>
      <c r="G64" s="20"/>
      <c r="H64" s="20">
        <f t="shared" si="6"/>
        <v>0</v>
      </c>
      <c r="I64" s="6"/>
      <c r="Q64" s="26"/>
    </row>
    <row r="65" spans="1:17" s="16" customFormat="1" ht="17" thickBot="1" x14ac:dyDescent="0.25">
      <c r="A65" s="88" t="s">
        <v>73</v>
      </c>
      <c r="B65" s="74" t="s">
        <v>69</v>
      </c>
      <c r="C65" s="75"/>
      <c r="D65" s="75"/>
      <c r="E65" s="75"/>
      <c r="F65" s="75"/>
      <c r="G65" s="75"/>
      <c r="H65" s="75">
        <f t="shared" si="6"/>
        <v>0</v>
      </c>
      <c r="I65" s="19"/>
      <c r="Q65" s="26"/>
    </row>
    <row r="66" spans="1:17" s="16" customFormat="1" ht="17" thickTop="1" x14ac:dyDescent="0.2">
      <c r="B66" s="22" t="s">
        <v>74</v>
      </c>
      <c r="C66" s="18">
        <f t="shared" ref="C66:H66" si="11">SUM(C38:C65)</f>
        <v>0</v>
      </c>
      <c r="D66" s="18">
        <f t="shared" si="11"/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9"/>
      <c r="Q66" s="56"/>
    </row>
    <row r="67" spans="1:17" s="24" customFormat="1" ht="16" x14ac:dyDescent="0.2">
      <c r="A67" s="76" t="s">
        <v>75</v>
      </c>
      <c r="B67" s="77" t="s">
        <v>69</v>
      </c>
      <c r="C67" s="78">
        <f>+'Part-of'!C63</f>
        <v>0</v>
      </c>
      <c r="D67" s="78">
        <f>+'Part-of'!D63</f>
        <v>0</v>
      </c>
      <c r="E67" s="78">
        <f>+'Part-of'!E63</f>
        <v>0</v>
      </c>
      <c r="F67" s="78">
        <f>+'Part-of'!F63</f>
        <v>0</v>
      </c>
      <c r="G67" s="78">
        <f>+'Part-of'!G63</f>
        <v>0</v>
      </c>
      <c r="H67" s="78">
        <f>+'Part-of'!H63</f>
        <v>0</v>
      </c>
      <c r="I67" s="6"/>
    </row>
    <row r="68" spans="1:17" s="16" customFormat="1" ht="7.5" customHeight="1" thickBot="1" x14ac:dyDescent="0.25">
      <c r="A68" s="25"/>
      <c r="B68" s="27"/>
      <c r="C68" s="20"/>
      <c r="D68" s="20"/>
      <c r="E68" s="20"/>
      <c r="F68" s="20"/>
      <c r="G68" s="20"/>
      <c r="H68" s="20"/>
      <c r="I68" s="19"/>
      <c r="Q68" s="26"/>
    </row>
    <row r="69" spans="1:17" s="16" customFormat="1" ht="17" thickTop="1" x14ac:dyDescent="0.2">
      <c r="B69" s="22" t="s">
        <v>76</v>
      </c>
      <c r="C69" s="18">
        <f>C36+C66+C67</f>
        <v>0</v>
      </c>
      <c r="D69" s="18">
        <f>D36+D66+D67</f>
        <v>0</v>
      </c>
      <c r="E69" s="18">
        <f>E36+E66+E67</f>
        <v>0</v>
      </c>
      <c r="F69" s="18">
        <f>F36+F66+F67</f>
        <v>0</v>
      </c>
      <c r="G69" s="18">
        <f>G36+G66+G67</f>
        <v>0</v>
      </c>
      <c r="H69" s="18">
        <f>SUM(C69:G69)</f>
        <v>0</v>
      </c>
      <c r="I69" s="19"/>
      <c r="J69" s="21"/>
      <c r="Q69" s="56"/>
    </row>
    <row r="70" spans="1:17" s="16" customFormat="1" ht="16" x14ac:dyDescent="0.2">
      <c r="B70" s="89" t="s">
        <v>77</v>
      </c>
      <c r="C70" s="21"/>
      <c r="D70" s="21"/>
      <c r="E70" s="21"/>
      <c r="F70" s="21"/>
      <c r="G70" s="21"/>
      <c r="H70" s="2">
        <f>SUM(C70:G70)</f>
        <v>0</v>
      </c>
      <c r="I70" s="19"/>
      <c r="J70" s="21"/>
      <c r="Q70" s="56"/>
    </row>
    <row r="71" spans="1:17" ht="16" x14ac:dyDescent="0.2">
      <c r="A71" s="16"/>
      <c r="B71" s="96" t="s">
        <v>78</v>
      </c>
      <c r="C71" s="2">
        <f>C69-C38-C44-C45-C46-C61-C62-C63-C64-C65-C67+C70</f>
        <v>0</v>
      </c>
      <c r="D71" s="2">
        <f>D69-D38-D44-D45-D46-D61-D62-D63-D64-D65-D67+D70</f>
        <v>0</v>
      </c>
      <c r="E71" s="2">
        <f>E69-E38-E44-E45-E46-E61-E62-E63-E64-E65-E67+E70</f>
        <v>0</v>
      </c>
      <c r="F71" s="2">
        <f>F69-F38-F44-F45-F46-F61-F62-F63-F64-F65-F67+F70</f>
        <v>0</v>
      </c>
      <c r="G71" s="2">
        <f>G69-G38-G44-G45-G46-G61-G62-G63-G64-G65-G67+G70</f>
        <v>0</v>
      </c>
      <c r="H71" s="2">
        <f>SUM(C71:G71)</f>
        <v>0</v>
      </c>
      <c r="I71" s="16"/>
      <c r="J71" s="20"/>
      <c r="Q71" s="56"/>
    </row>
    <row r="72" spans="1:17" s="16" customFormat="1" ht="16" x14ac:dyDescent="0.2">
      <c r="B72" s="89" t="s">
        <v>79</v>
      </c>
      <c r="C72" s="2">
        <f>+'Part-of'!C64</f>
        <v>0</v>
      </c>
      <c r="D72" s="2">
        <f>+'Part-of'!D64</f>
        <v>0</v>
      </c>
      <c r="E72" s="2">
        <f>+'Part-of'!E64</f>
        <v>0</v>
      </c>
      <c r="F72" s="2">
        <f>+'Part-of'!F64</f>
        <v>0</v>
      </c>
      <c r="G72" s="2">
        <f>+'Part-of'!G64</f>
        <v>0</v>
      </c>
      <c r="H72" s="2">
        <f>SUM(C72:G72)</f>
        <v>0</v>
      </c>
      <c r="I72" s="15"/>
      <c r="J72" s="21"/>
      <c r="Q72" s="26"/>
    </row>
    <row r="73" spans="1:17" ht="16" x14ac:dyDescent="0.2">
      <c r="A73" s="16"/>
      <c r="B73" s="89" t="s">
        <v>80</v>
      </c>
      <c r="C73" s="2">
        <f>C71+C72</f>
        <v>0</v>
      </c>
      <c r="D73" s="2">
        <f>D71+D72</f>
        <v>0</v>
      </c>
      <c r="E73" s="2">
        <f>E71+E72</f>
        <v>0</v>
      </c>
      <c r="F73" s="2">
        <f>F71+F72</f>
        <v>0</v>
      </c>
      <c r="G73" s="2">
        <f>G71+G72</f>
        <v>0</v>
      </c>
      <c r="H73" s="2">
        <f>H72+H71</f>
        <v>0</v>
      </c>
      <c r="I73" s="16"/>
      <c r="J73" s="20"/>
      <c r="Q73" s="56"/>
    </row>
    <row r="74" spans="1:17" ht="17" thickBot="1" x14ac:dyDescent="0.25">
      <c r="A74" s="22" t="s">
        <v>81</v>
      </c>
      <c r="B74" s="17">
        <v>8400</v>
      </c>
      <c r="C74" s="32">
        <f>(+C71*$B$107)+'Part-of'!C65</f>
        <v>0</v>
      </c>
      <c r="D74" s="32">
        <f>(+D71*$B$107)+'Part-of'!D65</f>
        <v>0</v>
      </c>
      <c r="E74" s="32">
        <f>(+E71*$B$107)+'Part-of'!E65</f>
        <v>0</v>
      </c>
      <c r="F74" s="32">
        <f>(+F71*$B$107)+'Part-of'!F65</f>
        <v>0</v>
      </c>
      <c r="G74" s="32">
        <f>(+G71*$B$107)+'Part-of'!G65</f>
        <v>0</v>
      </c>
      <c r="H74" s="32">
        <f>(+H71*$B$107)+'Part-of'!H65</f>
        <v>0</v>
      </c>
      <c r="I74" s="32"/>
    </row>
    <row r="75" spans="1:17" ht="17" thickTop="1" x14ac:dyDescent="0.2">
      <c r="A75" s="16"/>
      <c r="B75" s="22" t="s">
        <v>17</v>
      </c>
      <c r="C75" s="18">
        <f t="shared" ref="C75:H75" si="12">C74+C69</f>
        <v>0</v>
      </c>
      <c r="D75" s="18">
        <f t="shared" si="12"/>
        <v>0</v>
      </c>
      <c r="E75" s="18">
        <f t="shared" si="12"/>
        <v>0</v>
      </c>
      <c r="F75" s="18">
        <f t="shared" si="12"/>
        <v>0</v>
      </c>
      <c r="G75" s="18">
        <f t="shared" si="12"/>
        <v>0</v>
      </c>
      <c r="H75" s="18">
        <f t="shared" si="12"/>
        <v>0</v>
      </c>
    </row>
    <row r="76" spans="1:17" x14ac:dyDescent="0.15">
      <c r="B76" s="25" t="s">
        <v>82</v>
      </c>
      <c r="C76" s="20"/>
      <c r="D76" s="20"/>
      <c r="E76" s="20"/>
      <c r="F76" s="20"/>
      <c r="G76" s="20"/>
      <c r="H76" s="20">
        <f>SUM(C76:G76)</f>
        <v>0</v>
      </c>
    </row>
    <row r="77" spans="1:17" x14ac:dyDescent="0.15">
      <c r="B77" s="25" t="s">
        <v>83</v>
      </c>
      <c r="C77" s="33">
        <f>C76-C75</f>
        <v>0</v>
      </c>
      <c r="D77" s="33">
        <f>D76-D75</f>
        <v>0</v>
      </c>
      <c r="E77" s="33">
        <f>E76-E75</f>
        <v>0</v>
      </c>
      <c r="F77" s="33">
        <f>F76-F75</f>
        <v>0</v>
      </c>
      <c r="G77" s="33">
        <f>G76-G75</f>
        <v>0</v>
      </c>
      <c r="H77" s="33">
        <f>SUM(C77:G77)</f>
        <v>0</v>
      </c>
    </row>
    <row r="78" spans="1:17" x14ac:dyDescent="0.15">
      <c r="B78" s="25" t="s">
        <v>84</v>
      </c>
      <c r="C78" s="20">
        <f>C77/(1+(B107))</f>
        <v>0</v>
      </c>
      <c r="D78" s="20">
        <f>D77/(1+(B107))</f>
        <v>0</v>
      </c>
      <c r="E78" s="20">
        <f>E77/(1+(B107))</f>
        <v>0</v>
      </c>
      <c r="F78" s="20">
        <f>F77/(1+(B107))</f>
        <v>0</v>
      </c>
      <c r="G78" s="20">
        <f>G77/(1+(B107))</f>
        <v>0</v>
      </c>
      <c r="H78" s="20">
        <f>SUM(C78:G78)</f>
        <v>0</v>
      </c>
    </row>
    <row r="79" spans="1:17" x14ac:dyDescent="0.15">
      <c r="B79" s="25"/>
    </row>
    <row r="80" spans="1:17" x14ac:dyDescent="0.15">
      <c r="A80" s="26" t="s">
        <v>85</v>
      </c>
    </row>
    <row r="81" spans="1:10" x14ac:dyDescent="0.15">
      <c r="A81" s="90" t="s">
        <v>86</v>
      </c>
    </row>
    <row r="82" spans="1:10" x14ac:dyDescent="0.15">
      <c r="A82" s="28"/>
      <c r="E82" s="26" t="s">
        <v>87</v>
      </c>
    </row>
    <row r="83" spans="1:10" x14ac:dyDescent="0.15">
      <c r="A83" s="85" t="s">
        <v>88</v>
      </c>
      <c r="B83" s="64" t="s">
        <v>89</v>
      </c>
    </row>
    <row r="84" spans="1:10" ht="14" x14ac:dyDescent="0.15">
      <c r="A84" s="86" t="s">
        <v>90</v>
      </c>
      <c r="B84" s="34" t="s">
        <v>91</v>
      </c>
    </row>
    <row r="85" spans="1:10" x14ac:dyDescent="0.15">
      <c r="A85" s="10" t="s">
        <v>92</v>
      </c>
      <c r="B85" s="11">
        <v>45839</v>
      </c>
    </row>
    <row r="86" spans="1:10" x14ac:dyDescent="0.15">
      <c r="A86" s="39" t="s">
        <v>93</v>
      </c>
      <c r="B86" s="13">
        <v>46203</v>
      </c>
    </row>
    <row r="87" spans="1:10" x14ac:dyDescent="0.15">
      <c r="A87" s="14" t="s">
        <v>94</v>
      </c>
      <c r="B87" s="107">
        <v>0.22500000000000001</v>
      </c>
      <c r="D87" s="6"/>
    </row>
    <row r="88" spans="1:10" x14ac:dyDescent="0.15">
      <c r="A88" s="14" t="s">
        <v>95</v>
      </c>
      <c r="B88" s="108">
        <v>0.42699999999999999</v>
      </c>
    </row>
    <row r="89" spans="1:10" x14ac:dyDescent="0.15">
      <c r="A89" s="14" t="s">
        <v>96</v>
      </c>
      <c r="B89" s="108">
        <v>0.09</v>
      </c>
    </row>
    <row r="90" spans="1:10" x14ac:dyDescent="0.15">
      <c r="A90" s="98"/>
      <c r="B90" s="99"/>
    </row>
    <row r="91" spans="1:10" ht="16" x14ac:dyDescent="0.2">
      <c r="A91" s="98"/>
      <c r="D91" s="24"/>
      <c r="E91" s="24"/>
      <c r="F91" s="24"/>
      <c r="G91" s="24"/>
      <c r="H91" s="24"/>
      <c r="I91" s="24"/>
      <c r="J91" s="24"/>
    </row>
    <row r="92" spans="1:10" x14ac:dyDescent="0.15">
      <c r="A92" s="59" t="s">
        <v>97</v>
      </c>
      <c r="B92" s="102"/>
      <c r="C92" s="60"/>
    </row>
    <row r="93" spans="1:10" x14ac:dyDescent="0.15">
      <c r="A93" s="105" t="s">
        <v>98</v>
      </c>
      <c r="B93" s="103"/>
      <c r="C93" s="62"/>
    </row>
    <row r="94" spans="1:10" x14ac:dyDescent="0.15">
      <c r="A94" s="100"/>
      <c r="B94" s="103"/>
      <c r="C94" s="62"/>
    </row>
    <row r="95" spans="1:10" x14ac:dyDescent="0.15">
      <c r="A95" s="109" t="s">
        <v>99</v>
      </c>
      <c r="B95" s="103"/>
      <c r="C95" s="62"/>
    </row>
    <row r="96" spans="1:10" x14ac:dyDescent="0.15">
      <c r="A96" s="100"/>
      <c r="B96" s="103"/>
      <c r="C96" s="62"/>
    </row>
    <row r="97" spans="1:8" x14ac:dyDescent="0.15">
      <c r="A97" s="61" t="s">
        <v>100</v>
      </c>
      <c r="B97" s="103"/>
      <c r="C97" s="62"/>
    </row>
    <row r="98" spans="1:8" x14ac:dyDescent="0.15">
      <c r="A98" s="101" t="s">
        <v>101</v>
      </c>
      <c r="B98" s="103"/>
      <c r="C98" s="62"/>
    </row>
    <row r="99" spans="1:8" x14ac:dyDescent="0.15">
      <c r="A99" s="106" t="s">
        <v>102</v>
      </c>
      <c r="B99" s="104"/>
      <c r="C99" s="63"/>
    </row>
    <row r="101" spans="1:8" ht="16" x14ac:dyDescent="0.2">
      <c r="A101" s="24"/>
      <c r="B101" s="24"/>
      <c r="C101" s="24"/>
      <c r="D101" s="24"/>
      <c r="E101" s="24"/>
      <c r="F101" s="24"/>
      <c r="G101" s="24"/>
    </row>
    <row r="102" spans="1:8" x14ac:dyDescent="0.15">
      <c r="A102" s="85" t="s">
        <v>103</v>
      </c>
      <c r="B102" s="64" t="s">
        <v>104</v>
      </c>
    </row>
    <row r="103" spans="1:8" x14ac:dyDescent="0.15">
      <c r="A103" s="86" t="s">
        <v>90</v>
      </c>
      <c r="B103" s="64" t="s">
        <v>105</v>
      </c>
      <c r="C103" s="27"/>
      <c r="D103" s="27"/>
      <c r="E103" s="27"/>
      <c r="F103" s="27"/>
      <c r="G103" s="27"/>
      <c r="H103" s="7"/>
    </row>
    <row r="104" spans="1:8" x14ac:dyDescent="0.15">
      <c r="A104" s="10" t="s">
        <v>92</v>
      </c>
      <c r="B104" s="11">
        <v>45839</v>
      </c>
      <c r="C104" s="65"/>
      <c r="D104" s="65"/>
      <c r="E104" s="65"/>
      <c r="F104" s="65"/>
      <c r="G104" s="65"/>
    </row>
    <row r="105" spans="1:8" x14ac:dyDescent="0.15">
      <c r="A105" s="12" t="s">
        <v>93</v>
      </c>
      <c r="B105" s="13">
        <v>46203</v>
      </c>
      <c r="C105" s="66"/>
      <c r="D105" s="66"/>
      <c r="E105" s="66"/>
      <c r="F105" s="66"/>
      <c r="G105" s="66"/>
    </row>
    <row r="106" spans="1:8" x14ac:dyDescent="0.15">
      <c r="A106" s="12"/>
      <c r="B106" s="13"/>
      <c r="C106" s="66"/>
      <c r="D106" s="66"/>
      <c r="E106" s="66"/>
      <c r="F106" s="66"/>
      <c r="G106" s="66"/>
    </row>
    <row r="107" spans="1:8" x14ac:dyDescent="0.15">
      <c r="A107" s="14" t="s">
        <v>106</v>
      </c>
      <c r="B107" s="42">
        <v>0.68500000000000005</v>
      </c>
      <c r="C107" s="68"/>
      <c r="D107" s="68"/>
      <c r="E107" s="68"/>
      <c r="F107" s="68"/>
      <c r="G107" s="68"/>
    </row>
    <row r="108" spans="1:8" x14ac:dyDescent="0.15">
      <c r="A108" s="14" t="s">
        <v>107</v>
      </c>
      <c r="B108" s="42">
        <v>0.34</v>
      </c>
      <c r="C108" s="68"/>
      <c r="D108" s="68"/>
      <c r="E108" s="68"/>
      <c r="F108" s="68"/>
      <c r="G108" s="68"/>
    </row>
    <row r="109" spans="1:8" x14ac:dyDescent="0.15">
      <c r="A109" s="14" t="s">
        <v>108</v>
      </c>
      <c r="B109" s="42">
        <v>0.26</v>
      </c>
      <c r="C109" s="68"/>
      <c r="D109" s="68"/>
      <c r="E109" s="68"/>
      <c r="F109" s="68"/>
      <c r="G109" s="68"/>
    </row>
    <row r="110" spans="1:8" x14ac:dyDescent="0.15">
      <c r="A110" s="14" t="s">
        <v>109</v>
      </c>
      <c r="B110" s="42">
        <v>0</v>
      </c>
      <c r="C110" s="93" t="s">
        <v>110</v>
      </c>
      <c r="D110" s="67"/>
      <c r="E110" s="67"/>
      <c r="F110" s="67"/>
      <c r="G110" s="67"/>
    </row>
  </sheetData>
  <phoneticPr fontId="0" type="noConversion"/>
  <hyperlinks>
    <hyperlink ref="A93" r:id="rId1" xr:uid="{00000000-0004-0000-0000-000000000000}"/>
  </hyperlinks>
  <printOptions horizontalCentered="1" verticalCentered="1" gridLines="1"/>
  <pageMargins left="0.51" right="0.46" top="0.5" bottom="0.5" header="0.5" footer="0.5"/>
  <pageSetup scale="66" fitToWidth="2" orientation="portrait" r:id="rId2"/>
  <headerFooter alignWithMargins="0"/>
  <colBreaks count="1" manualBreakCount="1">
    <brk id="8" max="78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Q102"/>
  <sheetViews>
    <sheetView zoomScaleNormal="100" zoomScaleSheetLayoutView="75" workbookViewId="0">
      <selection activeCell="H1" sqref="H1"/>
    </sheetView>
  </sheetViews>
  <sheetFormatPr baseColWidth="10" defaultColWidth="8.6640625" defaultRowHeight="13" x14ac:dyDescent="0.15"/>
  <cols>
    <col min="1" max="1" width="49.5" style="26" customWidth="1"/>
    <col min="2" max="2" width="18.1640625" style="26" customWidth="1"/>
    <col min="3" max="3" width="20.5" style="26" customWidth="1"/>
    <col min="4" max="6" width="11" style="26" customWidth="1"/>
    <col min="7" max="7" width="11.5" style="26" bestFit="1" customWidth="1"/>
    <col min="8" max="8" width="14.5" style="26" customWidth="1"/>
    <col min="9" max="9" width="2.33203125" style="26" customWidth="1"/>
    <col min="10" max="10" width="30.1640625" style="26" customWidth="1"/>
    <col min="11" max="11" width="10.1640625" style="26" bestFit="1" customWidth="1"/>
    <col min="12" max="12" width="9.6640625" style="26" bestFit="1" customWidth="1"/>
    <col min="13" max="13" width="9.1640625" style="26" bestFit="1" customWidth="1"/>
    <col min="14" max="14" width="10.33203125" style="26" customWidth="1"/>
    <col min="15" max="15" width="9.83203125" style="26" customWidth="1"/>
    <col min="16" max="16" width="9.6640625" style="26" customWidth="1"/>
    <col min="17" max="17" width="9.6640625" style="26" bestFit="1" customWidth="1"/>
    <col min="18" max="16384" width="8.6640625" style="26"/>
  </cols>
  <sheetData>
    <row r="1" spans="1:10" s="3" customFormat="1" ht="23" x14ac:dyDescent="0.25">
      <c r="A1" s="3" t="s">
        <v>111</v>
      </c>
      <c r="G1" s="92" t="s">
        <v>1</v>
      </c>
      <c r="H1" s="97">
        <f>'Main+Summary'!G1</f>
        <v>45839</v>
      </c>
    </row>
    <row r="3" spans="1:10" x14ac:dyDescent="0.15">
      <c r="A3" s="41" t="s">
        <v>2</v>
      </c>
      <c r="B3" s="30">
        <f>'Main+Summary'!B3</f>
        <v>0</v>
      </c>
    </row>
    <row r="4" spans="1:10" ht="17.25" customHeight="1" x14ac:dyDescent="0.15">
      <c r="A4" s="41" t="s">
        <v>3</v>
      </c>
      <c r="B4" s="30">
        <f>'Main+Summary'!B4</f>
        <v>0</v>
      </c>
    </row>
    <row r="5" spans="1:10" ht="18" x14ac:dyDescent="0.2">
      <c r="A5" s="41" t="s">
        <v>4</v>
      </c>
      <c r="B5" s="30">
        <f>'Main+Summary'!B5</f>
        <v>0</v>
      </c>
      <c r="C5" s="4"/>
      <c r="D5" s="4"/>
      <c r="E5" s="4"/>
      <c r="F5" s="4"/>
      <c r="G5" s="4"/>
      <c r="H5" s="4"/>
      <c r="J5" s="47"/>
    </row>
    <row r="6" spans="1:10" x14ac:dyDescent="0.15">
      <c r="A6" s="41" t="s">
        <v>5</v>
      </c>
      <c r="B6" s="82">
        <f>'Main+Summary'!B6</f>
        <v>0</v>
      </c>
    </row>
    <row r="7" spans="1:10" x14ac:dyDescent="0.15">
      <c r="A7" s="41" t="s">
        <v>6</v>
      </c>
      <c r="B7" s="82">
        <f>'Main+Summary'!B7</f>
        <v>0</v>
      </c>
    </row>
    <row r="8" spans="1:10" x14ac:dyDescent="0.15">
      <c r="A8" s="73" t="s">
        <v>7</v>
      </c>
      <c r="B8" s="79">
        <v>0</v>
      </c>
      <c r="J8" s="6"/>
    </row>
    <row r="9" spans="1:10" ht="18" x14ac:dyDescent="0.2">
      <c r="A9" s="6"/>
      <c r="B9" s="29"/>
    </row>
    <row r="10" spans="1:10" x14ac:dyDescent="0.15">
      <c r="A10" s="69"/>
    </row>
    <row r="11" spans="1:10" x14ac:dyDescent="0.15">
      <c r="A11" s="69"/>
    </row>
    <row r="12" spans="1:10" ht="14" x14ac:dyDescent="0.15">
      <c r="A12" s="55" t="s">
        <v>8</v>
      </c>
      <c r="B12" s="52" t="s">
        <v>9</v>
      </c>
      <c r="C12" s="64">
        <v>1</v>
      </c>
      <c r="D12" s="64">
        <v>2</v>
      </c>
      <c r="E12" s="64">
        <v>3</v>
      </c>
      <c r="F12" s="64">
        <v>4</v>
      </c>
      <c r="G12" s="64">
        <v>5</v>
      </c>
    </row>
    <row r="13" spans="1:10" ht="14" x14ac:dyDescent="0.15">
      <c r="A13" s="53" t="s">
        <v>10</v>
      </c>
      <c r="B13" s="50" t="s">
        <v>11</v>
      </c>
      <c r="C13" s="80" t="s">
        <v>12</v>
      </c>
      <c r="D13" s="80"/>
      <c r="E13" s="80"/>
      <c r="F13" s="80"/>
      <c r="G13" s="80"/>
      <c r="H13" s="5"/>
      <c r="J13" s="1"/>
    </row>
    <row r="14" spans="1:10" s="7" customFormat="1" ht="14" x14ac:dyDescent="0.15">
      <c r="A14" s="54"/>
      <c r="B14" s="51" t="s">
        <v>13</v>
      </c>
      <c r="C14" s="81" t="s">
        <v>14</v>
      </c>
      <c r="D14" s="81"/>
      <c r="E14" s="81"/>
      <c r="F14" s="81"/>
      <c r="G14" s="81"/>
      <c r="I14" s="26"/>
      <c r="J14" s="8"/>
    </row>
    <row r="15" spans="1:10" s="7" customFormat="1" ht="17" x14ac:dyDescent="0.2">
      <c r="A15" s="44" t="s">
        <v>15</v>
      </c>
      <c r="B15" s="46" t="s">
        <v>16</v>
      </c>
      <c r="C15" s="48"/>
      <c r="D15" s="49"/>
      <c r="E15" s="49"/>
      <c r="F15" s="49"/>
      <c r="G15" s="49"/>
      <c r="H15" s="34" t="s">
        <v>17</v>
      </c>
      <c r="I15" s="26"/>
      <c r="J15" s="8"/>
    </row>
    <row r="16" spans="1:10" s="7" customFormat="1" x14ac:dyDescent="0.15">
      <c r="A16" s="25" t="s">
        <v>18</v>
      </c>
      <c r="B16" s="27" t="s">
        <v>19</v>
      </c>
      <c r="C16" s="20"/>
      <c r="D16" s="20">
        <f>C16*(1+Cost_of_Living_Adjustment)</f>
        <v>0</v>
      </c>
      <c r="E16" s="20">
        <f>D16*(1+Cost_of_Living_Adjustment)</f>
        <v>0</v>
      </c>
      <c r="F16" s="20">
        <f>E16*(1+Cost_of_Living_Adjustment)</f>
        <v>0</v>
      </c>
      <c r="G16" s="20">
        <f>F16*(1+Cost_of_Living_Adjustment)</f>
        <v>0</v>
      </c>
      <c r="H16" s="20">
        <f>SUM(C16:G16)</f>
        <v>0</v>
      </c>
      <c r="I16" s="26"/>
      <c r="J16" s="8"/>
    </row>
    <row r="17" spans="1:10" x14ac:dyDescent="0.15">
      <c r="A17" s="25" t="s">
        <v>20</v>
      </c>
      <c r="B17" s="27">
        <v>6040</v>
      </c>
      <c r="C17" s="20"/>
      <c r="D17" s="20">
        <f t="shared" ref="D17:G26" si="0">C17*(1+Cost_of_Living_Adjustment)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ref="H17:H26" si="1">SUM(C17:G17)</f>
        <v>0</v>
      </c>
      <c r="I17" s="6"/>
      <c r="J17" s="28"/>
    </row>
    <row r="18" spans="1:10" x14ac:dyDescent="0.15">
      <c r="A18" s="25" t="s">
        <v>21</v>
      </c>
      <c r="B18" s="27">
        <v>6030</v>
      </c>
      <c r="C18" s="20"/>
      <c r="D18" s="20">
        <f t="shared" si="0"/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0">
        <f t="shared" si="1"/>
        <v>0</v>
      </c>
      <c r="I18" s="6"/>
      <c r="J18" s="28"/>
    </row>
    <row r="19" spans="1:10" ht="15" customHeight="1" x14ac:dyDescent="0.15">
      <c r="A19" s="25" t="s">
        <v>22</v>
      </c>
      <c r="B19" s="27">
        <v>6050</v>
      </c>
      <c r="C19" s="20"/>
      <c r="D19" s="20">
        <f t="shared" si="0"/>
        <v>0</v>
      </c>
      <c r="E19" s="20">
        <f t="shared" si="0"/>
        <v>0</v>
      </c>
      <c r="F19" s="20">
        <f t="shared" si="0"/>
        <v>0</v>
      </c>
      <c r="G19" s="20">
        <f t="shared" si="0"/>
        <v>0</v>
      </c>
      <c r="H19" s="20">
        <f t="shared" si="1"/>
        <v>0</v>
      </c>
      <c r="I19" s="6"/>
      <c r="J19" s="70"/>
    </row>
    <row r="20" spans="1:10" ht="15" customHeight="1" x14ac:dyDescent="0.15">
      <c r="A20" s="25" t="s">
        <v>23</v>
      </c>
      <c r="B20" s="27">
        <v>6050</v>
      </c>
      <c r="C20" s="20"/>
      <c r="D20" s="20">
        <f>C20*(1+Cost_of_Living_Adjustment)</f>
        <v>0</v>
      </c>
      <c r="E20" s="20">
        <f>D20*(1+Cost_of_Living_Adjustment)</f>
        <v>0</v>
      </c>
      <c r="F20" s="20">
        <f>E20*(1+Cost_of_Living_Adjustment)</f>
        <v>0</v>
      </c>
      <c r="G20" s="20">
        <f>F20*(1+Cost_of_Living_Adjustment)</f>
        <v>0</v>
      </c>
      <c r="H20" s="20">
        <f t="shared" si="1"/>
        <v>0</v>
      </c>
      <c r="I20" s="6"/>
      <c r="J20" s="70"/>
    </row>
    <row r="21" spans="1:10" x14ac:dyDescent="0.15">
      <c r="A21" s="25" t="s">
        <v>24</v>
      </c>
      <c r="B21" s="27">
        <v>6070</v>
      </c>
      <c r="C21" s="20"/>
      <c r="D21" s="20">
        <f t="shared" si="0"/>
        <v>0</v>
      </c>
      <c r="E21" s="20">
        <f t="shared" si="0"/>
        <v>0</v>
      </c>
      <c r="F21" s="20">
        <f t="shared" si="0"/>
        <v>0</v>
      </c>
      <c r="G21" s="20">
        <f t="shared" si="0"/>
        <v>0</v>
      </c>
      <c r="H21" s="20">
        <f t="shared" si="1"/>
        <v>0</v>
      </c>
      <c r="I21" s="6"/>
      <c r="J21" s="28"/>
    </row>
    <row r="22" spans="1:10" x14ac:dyDescent="0.15">
      <c r="A22" s="25" t="s">
        <v>25</v>
      </c>
      <c r="B22" s="27">
        <v>6070</v>
      </c>
      <c r="C22" s="20"/>
      <c r="D22" s="20">
        <f>C22*(1+Cost_of_Living_Adjustment)</f>
        <v>0</v>
      </c>
      <c r="E22" s="20">
        <f>D22*(1+Cost_of_Living_Adjustment)</f>
        <v>0</v>
      </c>
      <c r="F22" s="20">
        <f>E22*(1+Cost_of_Living_Adjustment)</f>
        <v>0</v>
      </c>
      <c r="G22" s="20">
        <f>F22*(1+Cost_of_Living_Adjustment)</f>
        <v>0</v>
      </c>
      <c r="H22" s="20">
        <f t="shared" si="1"/>
        <v>0</v>
      </c>
      <c r="I22" s="6"/>
      <c r="J22" s="28"/>
    </row>
    <row r="23" spans="1:10" x14ac:dyDescent="0.15">
      <c r="A23" s="25" t="s">
        <v>26</v>
      </c>
      <c r="B23" s="27">
        <v>6110</v>
      </c>
      <c r="C23" s="20"/>
      <c r="D23" s="20">
        <f t="shared" si="0"/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1"/>
        <v>0</v>
      </c>
      <c r="I23" s="6"/>
    </row>
    <row r="24" spans="1:10" x14ac:dyDescent="0.15">
      <c r="A24" s="25" t="s">
        <v>27</v>
      </c>
      <c r="B24" s="27">
        <v>6120</v>
      </c>
      <c r="C24" s="20"/>
      <c r="D24" s="20">
        <f t="shared" si="0"/>
        <v>0</v>
      </c>
      <c r="E24" s="20">
        <f t="shared" si="0"/>
        <v>0</v>
      </c>
      <c r="F24" s="20">
        <f t="shared" si="0"/>
        <v>0</v>
      </c>
      <c r="G24" s="20">
        <f t="shared" si="0"/>
        <v>0</v>
      </c>
      <c r="H24" s="20">
        <f t="shared" si="1"/>
        <v>0</v>
      </c>
      <c r="I24" s="6"/>
    </row>
    <row r="25" spans="1:10" x14ac:dyDescent="0.15">
      <c r="A25" s="25" t="s">
        <v>28</v>
      </c>
      <c r="B25" s="27">
        <v>6150</v>
      </c>
      <c r="C25" s="20"/>
      <c r="D25" s="20">
        <f t="shared" si="0"/>
        <v>0</v>
      </c>
      <c r="E25" s="20">
        <f t="shared" si="0"/>
        <v>0</v>
      </c>
      <c r="F25" s="20">
        <f t="shared" si="0"/>
        <v>0</v>
      </c>
      <c r="G25" s="20">
        <f t="shared" si="0"/>
        <v>0</v>
      </c>
      <c r="H25" s="20">
        <f t="shared" si="1"/>
        <v>0</v>
      </c>
      <c r="I25" s="6"/>
    </row>
    <row r="26" spans="1:10" x14ac:dyDescent="0.15">
      <c r="A26" s="25" t="s">
        <v>29</v>
      </c>
      <c r="B26" s="27">
        <v>6140</v>
      </c>
      <c r="C26" s="20"/>
      <c r="D26" s="20">
        <f t="shared" si="0"/>
        <v>0</v>
      </c>
      <c r="E26" s="20">
        <f t="shared" si="0"/>
        <v>0</v>
      </c>
      <c r="F26" s="20">
        <f t="shared" si="0"/>
        <v>0</v>
      </c>
      <c r="G26" s="20">
        <f t="shared" si="0"/>
        <v>0</v>
      </c>
      <c r="H26" s="20">
        <f t="shared" si="1"/>
        <v>0</v>
      </c>
      <c r="I26" s="6"/>
    </row>
    <row r="27" spans="1:10" ht="16" x14ac:dyDescent="0.2">
      <c r="B27" s="23" t="s">
        <v>30</v>
      </c>
      <c r="C27" s="9">
        <f t="shared" ref="C27:H27" si="2">SUM(C16:C26)</f>
        <v>0</v>
      </c>
      <c r="D27" s="9">
        <f t="shared" si="2"/>
        <v>0</v>
      </c>
      <c r="E27" s="9">
        <f t="shared" si="2"/>
        <v>0</v>
      </c>
      <c r="F27" s="9">
        <f t="shared" si="2"/>
        <v>0</v>
      </c>
      <c r="G27" s="9">
        <f t="shared" si="2"/>
        <v>0</v>
      </c>
      <c r="H27" s="9">
        <f t="shared" si="2"/>
        <v>0</v>
      </c>
      <c r="I27" s="2"/>
    </row>
    <row r="28" spans="1:10" x14ac:dyDescent="0.15">
      <c r="A28" s="25" t="s">
        <v>31</v>
      </c>
      <c r="B28" s="27">
        <v>6250</v>
      </c>
      <c r="C28" s="43">
        <f>(C16+C17)*$B$79</f>
        <v>0</v>
      </c>
      <c r="D28" s="43">
        <f>(D16+D17)*$B$79</f>
        <v>0</v>
      </c>
      <c r="E28" s="43">
        <f>(E16+E17)*$B$79</f>
        <v>0</v>
      </c>
      <c r="F28" s="43">
        <f>(F16+F17)*$B$79</f>
        <v>0</v>
      </c>
      <c r="G28" s="43">
        <f>(G16+G17)*$B$79</f>
        <v>0</v>
      </c>
      <c r="H28" s="43">
        <f>SUM(C28:G28)</f>
        <v>0</v>
      </c>
      <c r="I28" s="20"/>
    </row>
    <row r="29" spans="1:10" x14ac:dyDescent="0.15">
      <c r="A29" s="25" t="s">
        <v>32</v>
      </c>
      <c r="B29" s="27">
        <v>6250</v>
      </c>
      <c r="C29" s="20">
        <f>(C18*$B$79)</f>
        <v>0</v>
      </c>
      <c r="D29" s="20">
        <f>(D18*$B$79)</f>
        <v>0</v>
      </c>
      <c r="E29" s="20">
        <f>(E18*$B$79)</f>
        <v>0</v>
      </c>
      <c r="F29" s="20">
        <f>(F18*$B$79)</f>
        <v>0</v>
      </c>
      <c r="G29" s="20">
        <f>(G18*$B$79)</f>
        <v>0</v>
      </c>
      <c r="H29" s="20">
        <f>SUM(C29:G29)</f>
        <v>0</v>
      </c>
    </row>
    <row r="30" spans="1:10" x14ac:dyDescent="0.15">
      <c r="A30" s="25" t="s">
        <v>33</v>
      </c>
      <c r="B30" s="27">
        <v>6270</v>
      </c>
      <c r="C30" s="20">
        <f>(C19+C20)*$B$80</f>
        <v>0</v>
      </c>
      <c r="D30" s="20">
        <f>(D19+D20)*$B$80</f>
        <v>0</v>
      </c>
      <c r="E30" s="20">
        <f>(E19+E20)*$B$80</f>
        <v>0</v>
      </c>
      <c r="F30" s="20">
        <f>(F19+F20)*$B$80</f>
        <v>0</v>
      </c>
      <c r="G30" s="20">
        <f>(G19+G20)*$B$80</f>
        <v>0</v>
      </c>
      <c r="H30" s="20">
        <f>SUM(C30:G30)</f>
        <v>0</v>
      </c>
      <c r="J30" s="71"/>
    </row>
    <row r="31" spans="1:10" x14ac:dyDescent="0.15">
      <c r="A31" s="25" t="s">
        <v>34</v>
      </c>
      <c r="B31" s="27">
        <v>6280</v>
      </c>
      <c r="C31" s="20">
        <f>(C21+C22)*$B$80</f>
        <v>0</v>
      </c>
      <c r="D31" s="20">
        <f>(D21+D22)*$B$80</f>
        <v>0</v>
      </c>
      <c r="E31" s="20">
        <f>(E21+E22)*$B$80</f>
        <v>0</v>
      </c>
      <c r="F31" s="20">
        <f>(F21+F22)*$B$80</f>
        <v>0</v>
      </c>
      <c r="G31" s="20">
        <f>(G21+G22)*$B$80</f>
        <v>0</v>
      </c>
      <c r="H31" s="20">
        <f>SUM(C31:G31)</f>
        <v>0</v>
      </c>
    </row>
    <row r="32" spans="1:10" s="15" customFormat="1" ht="16" x14ac:dyDescent="0.2">
      <c r="A32" s="25" t="s">
        <v>35</v>
      </c>
      <c r="B32" s="27" t="s">
        <v>36</v>
      </c>
      <c r="C32" s="31" t="s">
        <v>37</v>
      </c>
      <c r="D32" s="31" t="s">
        <v>37</v>
      </c>
      <c r="E32" s="31" t="s">
        <v>37</v>
      </c>
      <c r="F32" s="31" t="s">
        <v>37</v>
      </c>
      <c r="G32" s="31" t="s">
        <v>37</v>
      </c>
      <c r="H32" s="31" t="s">
        <v>37</v>
      </c>
      <c r="I32" s="26"/>
    </row>
    <row r="33" spans="1:16" s="15" customFormat="1" ht="13.5" customHeight="1" x14ac:dyDescent="0.2">
      <c r="A33" s="25" t="s">
        <v>38</v>
      </c>
      <c r="B33" s="27">
        <v>6300</v>
      </c>
      <c r="C33" s="20">
        <f>(C24*$B$81)</f>
        <v>0</v>
      </c>
      <c r="D33" s="20">
        <f>(D24*$B$81)</f>
        <v>0</v>
      </c>
      <c r="E33" s="20">
        <f>(E24*$B$81)</f>
        <v>0</v>
      </c>
      <c r="F33" s="20">
        <f>(F24*$B$81)</f>
        <v>0</v>
      </c>
      <c r="G33" s="20">
        <f>(G24*$B$81)</f>
        <v>0</v>
      </c>
      <c r="H33" s="20">
        <f>SUM(C33:G33)</f>
        <v>0</v>
      </c>
      <c r="I33" s="26"/>
    </row>
    <row r="34" spans="1:16" x14ac:dyDescent="0.15">
      <c r="A34" s="25" t="s">
        <v>39</v>
      </c>
      <c r="B34" s="27">
        <v>6260</v>
      </c>
      <c r="C34" s="20">
        <f>(C25*$B$79)</f>
        <v>0</v>
      </c>
      <c r="D34" s="20">
        <f>(D25*$B$79)</f>
        <v>0</v>
      </c>
      <c r="E34" s="20">
        <f>(E25*$B$79)</f>
        <v>0</v>
      </c>
      <c r="F34" s="20">
        <f>(F25*$B$79)</f>
        <v>0</v>
      </c>
      <c r="G34" s="20">
        <f>(G25*$B$79)</f>
        <v>0</v>
      </c>
      <c r="H34" s="20">
        <f>SUM(C34:G34)</f>
        <v>0</v>
      </c>
    </row>
    <row r="35" spans="1:16" ht="17" thickBot="1" x14ac:dyDescent="0.25">
      <c r="B35" s="23" t="s">
        <v>41</v>
      </c>
      <c r="C35" s="9">
        <f t="shared" ref="C35:H35" si="3">SUM(C28:C34)</f>
        <v>0</v>
      </c>
      <c r="D35" s="9">
        <f t="shared" si="3"/>
        <v>0</v>
      </c>
      <c r="E35" s="9">
        <f t="shared" si="3"/>
        <v>0</v>
      </c>
      <c r="F35" s="9">
        <f t="shared" si="3"/>
        <v>0</v>
      </c>
      <c r="G35" s="9">
        <f t="shared" si="3"/>
        <v>0</v>
      </c>
      <c r="H35" s="9">
        <f t="shared" si="3"/>
        <v>0</v>
      </c>
      <c r="I35" s="15"/>
    </row>
    <row r="36" spans="1:16" ht="17" thickTop="1" x14ac:dyDescent="0.2">
      <c r="B36" s="22" t="s">
        <v>42</v>
      </c>
      <c r="C36" s="18">
        <f t="shared" ref="C36:H36" si="4">C27+C35</f>
        <v>0</v>
      </c>
      <c r="D36" s="18">
        <f t="shared" si="4"/>
        <v>0</v>
      </c>
      <c r="E36" s="18">
        <f t="shared" si="4"/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9"/>
    </row>
    <row r="37" spans="1:16" ht="16" x14ac:dyDescent="0.2">
      <c r="A37" s="45" t="s">
        <v>43</v>
      </c>
      <c r="B37" s="22"/>
      <c r="C37" s="21"/>
      <c r="D37" s="21"/>
      <c r="E37" s="21"/>
      <c r="F37" s="21"/>
      <c r="G37" s="21"/>
      <c r="H37" s="21"/>
      <c r="I37" s="19"/>
    </row>
    <row r="38" spans="1:16" x14ac:dyDescent="0.15">
      <c r="A38" s="25" t="s">
        <v>44</v>
      </c>
      <c r="B38" s="27">
        <v>6430</v>
      </c>
      <c r="C38" s="20"/>
      <c r="D38" s="20">
        <f t="shared" ref="D38:G40" si="5">C38*(1+Cost_of_Living_Adjustment)</f>
        <v>0</v>
      </c>
      <c r="E38" s="20">
        <f t="shared" si="5"/>
        <v>0</v>
      </c>
      <c r="F38" s="20">
        <f t="shared" si="5"/>
        <v>0</v>
      </c>
      <c r="G38" s="20">
        <f t="shared" si="5"/>
        <v>0</v>
      </c>
      <c r="H38" s="20">
        <f t="shared" ref="H38:H60" si="6">SUM(C38:G38)</f>
        <v>0</v>
      </c>
    </row>
    <row r="39" spans="1:16" x14ac:dyDescent="0.15">
      <c r="A39" s="25" t="s">
        <v>45</v>
      </c>
      <c r="B39" s="27">
        <v>6520</v>
      </c>
      <c r="C39" s="20"/>
      <c r="D39" s="20">
        <f t="shared" si="5"/>
        <v>0</v>
      </c>
      <c r="E39" s="20">
        <f t="shared" si="5"/>
        <v>0</v>
      </c>
      <c r="F39" s="20">
        <f t="shared" si="5"/>
        <v>0</v>
      </c>
      <c r="G39" s="20">
        <f t="shared" si="5"/>
        <v>0</v>
      </c>
      <c r="H39" s="20">
        <f t="shared" si="6"/>
        <v>0</v>
      </c>
    </row>
    <row r="40" spans="1:16" x14ac:dyDescent="0.15">
      <c r="A40" s="25" t="s">
        <v>46</v>
      </c>
      <c r="B40" s="27">
        <v>6600</v>
      </c>
      <c r="C40" s="20"/>
      <c r="D40" s="20">
        <f t="shared" si="5"/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6"/>
        <v>0</v>
      </c>
    </row>
    <row r="41" spans="1:16" x14ac:dyDescent="0.15">
      <c r="A41" s="25" t="s">
        <v>112</v>
      </c>
      <c r="B41" s="27">
        <v>6710</v>
      </c>
      <c r="C41" s="20"/>
      <c r="D41" s="20"/>
      <c r="E41" s="20"/>
      <c r="F41" s="20"/>
      <c r="G41" s="20"/>
      <c r="H41" s="20">
        <f t="shared" si="6"/>
        <v>0</v>
      </c>
    </row>
    <row r="42" spans="1:16" x14ac:dyDescent="0.15">
      <c r="A42" s="25" t="s">
        <v>113</v>
      </c>
      <c r="B42" s="27">
        <v>6750</v>
      </c>
      <c r="C42" s="20"/>
      <c r="D42" s="20"/>
      <c r="E42" s="20"/>
      <c r="F42" s="20"/>
      <c r="G42" s="20"/>
      <c r="H42" s="20">
        <f t="shared" si="6"/>
        <v>0</v>
      </c>
    </row>
    <row r="43" spans="1:16" x14ac:dyDescent="0.15">
      <c r="A43" s="25" t="s">
        <v>49</v>
      </c>
      <c r="B43" s="27" t="s">
        <v>50</v>
      </c>
      <c r="C43" s="20"/>
      <c r="D43" s="20">
        <f>C43*(1+Cost_of_Living_Adjustment)</f>
        <v>0</v>
      </c>
      <c r="E43" s="20">
        <f>D43*(1+Cost_of_Living_Adjustment)</f>
        <v>0</v>
      </c>
      <c r="F43" s="20">
        <f>E43*(1+Cost_of_Living_Adjustment)</f>
        <v>0</v>
      </c>
      <c r="G43" s="20">
        <f>F43*(1+Cost_of_Living_Adjustment)</f>
        <v>0</v>
      </c>
      <c r="H43" s="20">
        <f t="shared" si="6"/>
        <v>0</v>
      </c>
    </row>
    <row r="44" spans="1:16" s="7" customFormat="1" x14ac:dyDescent="0.15">
      <c r="A44" s="25" t="s">
        <v>114</v>
      </c>
      <c r="B44" s="27">
        <v>6804</v>
      </c>
      <c r="C44" s="20"/>
      <c r="D44" s="20"/>
      <c r="E44" s="20"/>
      <c r="F44" s="20"/>
      <c r="G44" s="20"/>
      <c r="H44" s="20">
        <f t="shared" si="6"/>
        <v>0</v>
      </c>
      <c r="I44" s="26"/>
    </row>
    <row r="45" spans="1:16" s="7" customFormat="1" x14ac:dyDescent="0.15">
      <c r="A45" s="25" t="s">
        <v>115</v>
      </c>
      <c r="B45" s="27">
        <v>6812</v>
      </c>
      <c r="C45" s="20"/>
      <c r="D45" s="20"/>
      <c r="E45" s="20"/>
      <c r="F45" s="20"/>
      <c r="G45" s="20"/>
      <c r="H45" s="20">
        <f t="shared" si="6"/>
        <v>0</v>
      </c>
      <c r="I45" s="26"/>
      <c r="J45" s="8"/>
    </row>
    <row r="46" spans="1:16" x14ac:dyDescent="0.15">
      <c r="A46" s="25" t="s">
        <v>116</v>
      </c>
      <c r="B46" s="27">
        <v>6814</v>
      </c>
      <c r="C46" s="20"/>
      <c r="D46" s="20"/>
      <c r="E46" s="20"/>
      <c r="F46" s="20"/>
      <c r="G46" s="20"/>
      <c r="H46" s="20">
        <f t="shared" si="6"/>
        <v>0</v>
      </c>
      <c r="J46" s="8"/>
      <c r="K46" s="7"/>
      <c r="L46" s="7"/>
      <c r="M46" s="7"/>
      <c r="N46" s="7"/>
      <c r="O46" s="7"/>
      <c r="P46" s="7"/>
    </row>
    <row r="47" spans="1:16" x14ac:dyDescent="0.15">
      <c r="A47" s="25" t="s">
        <v>54</v>
      </c>
      <c r="B47" s="27">
        <v>7650</v>
      </c>
      <c r="C47" s="20"/>
      <c r="D47" s="20">
        <f t="shared" ref="D47:G48" si="7">C47*(1+Cost_of_Living_Adjustment)</f>
        <v>0</v>
      </c>
      <c r="E47" s="20">
        <f t="shared" si="7"/>
        <v>0</v>
      </c>
      <c r="F47" s="20">
        <f t="shared" si="7"/>
        <v>0</v>
      </c>
      <c r="G47" s="20">
        <f t="shared" si="7"/>
        <v>0</v>
      </c>
      <c r="H47" s="20">
        <f t="shared" si="6"/>
        <v>0</v>
      </c>
    </row>
    <row r="48" spans="1:16" x14ac:dyDescent="0.15">
      <c r="A48" s="25" t="s">
        <v>55</v>
      </c>
      <c r="B48" s="27">
        <v>7670</v>
      </c>
      <c r="C48" s="20"/>
      <c r="D48" s="20">
        <f t="shared" si="7"/>
        <v>0</v>
      </c>
      <c r="E48" s="20">
        <f t="shared" si="7"/>
        <v>0</v>
      </c>
      <c r="F48" s="20">
        <f t="shared" si="7"/>
        <v>0</v>
      </c>
      <c r="G48" s="20">
        <f t="shared" si="7"/>
        <v>0</v>
      </c>
      <c r="H48" s="20">
        <f t="shared" si="6"/>
        <v>0</v>
      </c>
    </row>
    <row r="49" spans="1:17" x14ac:dyDescent="0.15">
      <c r="A49" s="25" t="s">
        <v>56</v>
      </c>
      <c r="B49" s="27">
        <v>7940</v>
      </c>
      <c r="C49" s="20"/>
      <c r="D49" s="20">
        <f t="shared" ref="D49:E57" si="8">C49*(1+Cost_of_Living_Adjustment)</f>
        <v>0</v>
      </c>
      <c r="E49" s="20">
        <f t="shared" si="8"/>
        <v>0</v>
      </c>
      <c r="F49" s="20">
        <v>0</v>
      </c>
      <c r="G49" s="20">
        <v>0</v>
      </c>
      <c r="H49" s="20">
        <f t="shared" si="6"/>
        <v>0</v>
      </c>
    </row>
    <row r="50" spans="1:17" x14ac:dyDescent="0.15">
      <c r="A50" s="25" t="s">
        <v>57</v>
      </c>
      <c r="B50" s="27">
        <v>7960</v>
      </c>
      <c r="C50" s="20"/>
      <c r="D50" s="20">
        <f t="shared" si="8"/>
        <v>0</v>
      </c>
      <c r="E50" s="20">
        <f t="shared" si="8"/>
        <v>0</v>
      </c>
      <c r="F50" s="20">
        <f t="shared" ref="F50:G57" si="9">E50*(1+Cost_of_Living_Adjustment)</f>
        <v>0</v>
      </c>
      <c r="G50" s="20">
        <f t="shared" si="9"/>
        <v>0</v>
      </c>
      <c r="H50" s="20">
        <f t="shared" si="6"/>
        <v>0</v>
      </c>
    </row>
    <row r="51" spans="1:17" x14ac:dyDescent="0.15">
      <c r="A51" s="25" t="s">
        <v>58</v>
      </c>
      <c r="B51" s="27">
        <v>7980</v>
      </c>
      <c r="C51" s="20"/>
      <c r="D51" s="20">
        <f t="shared" si="8"/>
        <v>0</v>
      </c>
      <c r="E51" s="20">
        <f t="shared" si="8"/>
        <v>0</v>
      </c>
      <c r="F51" s="20">
        <f t="shared" si="9"/>
        <v>0</v>
      </c>
      <c r="G51" s="20">
        <f t="shared" si="9"/>
        <v>0</v>
      </c>
      <c r="H51" s="20">
        <f t="shared" si="6"/>
        <v>0</v>
      </c>
    </row>
    <row r="52" spans="1:17" x14ac:dyDescent="0.15">
      <c r="A52" s="25" t="s">
        <v>59</v>
      </c>
      <c r="B52" s="27">
        <v>8030</v>
      </c>
      <c r="C52" s="20"/>
      <c r="D52" s="20">
        <f t="shared" si="8"/>
        <v>0</v>
      </c>
      <c r="E52" s="20">
        <f t="shared" si="8"/>
        <v>0</v>
      </c>
      <c r="F52" s="20">
        <f t="shared" si="9"/>
        <v>0</v>
      </c>
      <c r="G52" s="20">
        <f t="shared" si="9"/>
        <v>0</v>
      </c>
      <c r="H52" s="20">
        <f t="shared" si="6"/>
        <v>0</v>
      </c>
    </row>
    <row r="53" spans="1:17" x14ac:dyDescent="0.15">
      <c r="A53" s="25" t="s">
        <v>60</v>
      </c>
      <c r="B53" s="27">
        <v>8090</v>
      </c>
      <c r="C53" s="20"/>
      <c r="D53" s="20">
        <f t="shared" si="8"/>
        <v>0</v>
      </c>
      <c r="E53" s="20">
        <f t="shared" si="8"/>
        <v>0</v>
      </c>
      <c r="F53" s="20">
        <f t="shared" si="9"/>
        <v>0</v>
      </c>
      <c r="G53" s="20">
        <f t="shared" si="9"/>
        <v>0</v>
      </c>
      <c r="H53" s="20">
        <f t="shared" si="6"/>
        <v>0</v>
      </c>
    </row>
    <row r="54" spans="1:17" x14ac:dyDescent="0.15">
      <c r="A54" s="25" t="s">
        <v>61</v>
      </c>
      <c r="B54" s="27">
        <v>8260</v>
      </c>
      <c r="C54" s="20"/>
      <c r="D54" s="20">
        <f t="shared" si="8"/>
        <v>0</v>
      </c>
      <c r="E54" s="20">
        <f t="shared" si="8"/>
        <v>0</v>
      </c>
      <c r="F54" s="20">
        <f t="shared" si="9"/>
        <v>0</v>
      </c>
      <c r="G54" s="20">
        <f t="shared" si="9"/>
        <v>0</v>
      </c>
      <c r="H54" s="20">
        <f t="shared" si="6"/>
        <v>0</v>
      </c>
    </row>
    <row r="55" spans="1:17" x14ac:dyDescent="0.15">
      <c r="A55" s="25" t="s">
        <v>62</v>
      </c>
      <c r="B55" s="27">
        <v>8512</v>
      </c>
      <c r="C55" s="20"/>
      <c r="D55" s="20">
        <f t="shared" si="8"/>
        <v>0</v>
      </c>
      <c r="E55" s="20">
        <f t="shared" si="8"/>
        <v>0</v>
      </c>
      <c r="F55" s="20">
        <f t="shared" si="9"/>
        <v>0</v>
      </c>
      <c r="G55" s="20">
        <f t="shared" si="9"/>
        <v>0</v>
      </c>
      <c r="H55" s="20">
        <f t="shared" si="6"/>
        <v>0</v>
      </c>
    </row>
    <row r="56" spans="1:17" x14ac:dyDescent="0.15">
      <c r="A56" s="25" t="s">
        <v>63</v>
      </c>
      <c r="B56" s="27">
        <v>8551</v>
      </c>
      <c r="C56" s="20"/>
      <c r="D56" s="20">
        <f t="shared" si="8"/>
        <v>0</v>
      </c>
      <c r="E56" s="20">
        <f t="shared" si="8"/>
        <v>0</v>
      </c>
      <c r="F56" s="20">
        <f t="shared" si="9"/>
        <v>0</v>
      </c>
      <c r="G56" s="20">
        <f t="shared" si="9"/>
        <v>0</v>
      </c>
      <c r="H56" s="20">
        <f t="shared" si="6"/>
        <v>0</v>
      </c>
    </row>
    <row r="57" spans="1:17" x14ac:dyDescent="0.15">
      <c r="A57" s="25" t="s">
        <v>64</v>
      </c>
      <c r="B57" s="27">
        <v>8553</v>
      </c>
      <c r="C57" s="20"/>
      <c r="D57" s="20">
        <f t="shared" si="8"/>
        <v>0</v>
      </c>
      <c r="E57" s="20">
        <f t="shared" si="8"/>
        <v>0</v>
      </c>
      <c r="F57" s="20">
        <f t="shared" si="9"/>
        <v>0</v>
      </c>
      <c r="G57" s="20">
        <f t="shared" si="9"/>
        <v>0</v>
      </c>
      <c r="H57" s="20">
        <f t="shared" si="6"/>
        <v>0</v>
      </c>
    </row>
    <row r="58" spans="1:17" x14ac:dyDescent="0.15">
      <c r="A58" s="25" t="s">
        <v>65</v>
      </c>
      <c r="B58" s="27">
        <v>8554</v>
      </c>
      <c r="C58" s="20"/>
      <c r="D58" s="20"/>
      <c r="E58" s="20"/>
      <c r="F58" s="20"/>
      <c r="G58" s="20"/>
      <c r="H58" s="20">
        <f t="shared" si="6"/>
        <v>0</v>
      </c>
    </row>
    <row r="59" spans="1:17" s="6" customFormat="1" ht="16" x14ac:dyDescent="0.2">
      <c r="A59" s="25" t="s">
        <v>66</v>
      </c>
      <c r="B59" s="27">
        <v>8641</v>
      </c>
      <c r="C59" s="20"/>
      <c r="D59" s="20">
        <f t="shared" ref="D59:G60" si="10">C59*(1+Cost_of_Living_Adjustment)</f>
        <v>0</v>
      </c>
      <c r="E59" s="20">
        <f t="shared" si="10"/>
        <v>0</v>
      </c>
      <c r="F59" s="20">
        <f t="shared" si="10"/>
        <v>0</v>
      </c>
      <c r="G59" s="20">
        <f t="shared" si="10"/>
        <v>0</v>
      </c>
      <c r="H59" s="20">
        <f t="shared" si="6"/>
        <v>0</v>
      </c>
      <c r="I59" s="26"/>
      <c r="J59" s="24"/>
      <c r="K59" s="24"/>
      <c r="L59" s="24"/>
      <c r="M59" s="24"/>
      <c r="N59" s="24"/>
      <c r="O59" s="24"/>
      <c r="P59" s="24"/>
    </row>
    <row r="60" spans="1:17" s="24" customFormat="1" ht="17" thickBot="1" x14ac:dyDescent="0.25">
      <c r="A60" s="25" t="s">
        <v>67</v>
      </c>
      <c r="B60" s="27">
        <v>8700</v>
      </c>
      <c r="C60" s="20"/>
      <c r="D60" s="20">
        <f t="shared" si="10"/>
        <v>0</v>
      </c>
      <c r="E60" s="20">
        <f t="shared" si="10"/>
        <v>0</v>
      </c>
      <c r="F60" s="20">
        <f t="shared" si="10"/>
        <v>0</v>
      </c>
      <c r="G60" s="20">
        <f t="shared" si="10"/>
        <v>0</v>
      </c>
      <c r="H60" s="20">
        <f t="shared" si="6"/>
        <v>0</v>
      </c>
      <c r="I60" s="6"/>
    </row>
    <row r="61" spans="1:17" s="16" customFormat="1" ht="17" thickTop="1" x14ac:dyDescent="0.2">
      <c r="B61" s="22" t="s">
        <v>74</v>
      </c>
      <c r="C61" s="18">
        <f t="shared" ref="C61:H61" si="11">SUM(C38:C60)</f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  <c r="H61" s="18">
        <f t="shared" si="11"/>
        <v>0</v>
      </c>
      <c r="I61" s="19"/>
      <c r="Q61" s="56"/>
    </row>
    <row r="62" spans="1:17" s="16" customFormat="1" ht="7.5" customHeight="1" thickBot="1" x14ac:dyDescent="0.25">
      <c r="A62" s="25"/>
      <c r="B62" s="27"/>
      <c r="C62" s="20"/>
      <c r="D62" s="20"/>
      <c r="E62" s="20"/>
      <c r="F62" s="20"/>
      <c r="G62" s="20"/>
      <c r="H62" s="20"/>
      <c r="I62" s="19"/>
      <c r="Q62" s="26"/>
    </row>
    <row r="63" spans="1:17" s="16" customFormat="1" ht="17" thickTop="1" x14ac:dyDescent="0.2">
      <c r="B63" s="22" t="s">
        <v>76</v>
      </c>
      <c r="C63" s="18">
        <f t="shared" ref="C63:H63" si="12">C36+C61</f>
        <v>0</v>
      </c>
      <c r="D63" s="18">
        <f t="shared" si="12"/>
        <v>0</v>
      </c>
      <c r="E63" s="18">
        <f t="shared" si="12"/>
        <v>0</v>
      </c>
      <c r="F63" s="18">
        <f t="shared" si="12"/>
        <v>0</v>
      </c>
      <c r="G63" s="18">
        <f t="shared" si="12"/>
        <v>0</v>
      </c>
      <c r="H63" s="18">
        <f t="shared" si="12"/>
        <v>0</v>
      </c>
      <c r="I63" s="19"/>
      <c r="Q63" s="56"/>
    </row>
    <row r="64" spans="1:17" ht="16" x14ac:dyDescent="0.2">
      <c r="A64" s="16"/>
      <c r="B64" s="72" t="s">
        <v>117</v>
      </c>
      <c r="C64" s="2">
        <f>C63-C38-C44-C45-C46</f>
        <v>0</v>
      </c>
      <c r="D64" s="2">
        <f>D63-D38-D44-D45-D46</f>
        <v>0</v>
      </c>
      <c r="E64" s="2">
        <f>E63-E38-E44-E45-E46</f>
        <v>0</v>
      </c>
      <c r="F64" s="2">
        <f>F63-F38-F44-F45-F46</f>
        <v>0</v>
      </c>
      <c r="G64" s="2">
        <f>G63-G38-G44-G45-G46</f>
        <v>0</v>
      </c>
      <c r="H64" s="2">
        <f>SUM(C64:G64)</f>
        <v>0</v>
      </c>
      <c r="I64" s="16"/>
      <c r="Q64" s="56"/>
    </row>
    <row r="65" spans="1:10" ht="17" thickBot="1" x14ac:dyDescent="0.25">
      <c r="A65" s="22" t="s">
        <v>118</v>
      </c>
      <c r="B65" s="17">
        <v>8400</v>
      </c>
      <c r="C65" s="32">
        <f>(C64*$B$98)</f>
        <v>0</v>
      </c>
      <c r="D65" s="32">
        <f>(D64*$B$98)</f>
        <v>0</v>
      </c>
      <c r="E65" s="32">
        <f>(E64*$B$98)</f>
        <v>0</v>
      </c>
      <c r="F65" s="32">
        <f>(F64*$B$98)</f>
        <v>0</v>
      </c>
      <c r="G65" s="32">
        <f>(G64*$B$98)</f>
        <v>0</v>
      </c>
      <c r="H65" s="32">
        <f>SUM(C65:G65)</f>
        <v>0</v>
      </c>
      <c r="I65" s="21"/>
      <c r="J65" s="26" t="s">
        <v>87</v>
      </c>
    </row>
    <row r="66" spans="1:10" ht="17" thickTop="1" x14ac:dyDescent="0.2">
      <c r="A66" s="16"/>
      <c r="B66" s="22" t="s">
        <v>17</v>
      </c>
      <c r="C66" s="18">
        <f t="shared" ref="C66:H66" si="13">C65+C63</f>
        <v>0</v>
      </c>
      <c r="D66" s="18">
        <f t="shared" si="13"/>
        <v>0</v>
      </c>
      <c r="E66" s="18">
        <f t="shared" si="13"/>
        <v>0</v>
      </c>
      <c r="F66" s="18">
        <f t="shared" si="13"/>
        <v>0</v>
      </c>
      <c r="G66" s="18">
        <f t="shared" si="13"/>
        <v>0</v>
      </c>
      <c r="H66" s="18">
        <f t="shared" si="13"/>
        <v>0</v>
      </c>
    </row>
    <row r="67" spans="1:10" x14ac:dyDescent="0.15">
      <c r="B67" s="25" t="s">
        <v>82</v>
      </c>
      <c r="C67" s="20"/>
      <c r="D67" s="20"/>
      <c r="E67" s="20"/>
      <c r="F67" s="20"/>
      <c r="G67" s="20"/>
      <c r="H67" s="20">
        <f>SUM(C67:G67)</f>
        <v>0</v>
      </c>
    </row>
    <row r="68" spans="1:10" x14ac:dyDescent="0.15">
      <c r="B68" s="25" t="s">
        <v>83</v>
      </c>
      <c r="C68" s="33">
        <f>C67-C66</f>
        <v>0</v>
      </c>
      <c r="D68" s="33">
        <f>D67-D66</f>
        <v>0</v>
      </c>
      <c r="E68" s="33">
        <f>E67-E66</f>
        <v>0</v>
      </c>
      <c r="F68" s="33">
        <f>F67-F66</f>
        <v>0</v>
      </c>
      <c r="G68" s="33">
        <f>G67-G66</f>
        <v>0</v>
      </c>
      <c r="H68" s="33">
        <f>SUM(C68:G68)</f>
        <v>0</v>
      </c>
    </row>
    <row r="69" spans="1:10" x14ac:dyDescent="0.15">
      <c r="B69" s="25" t="s">
        <v>84</v>
      </c>
      <c r="C69" s="20">
        <f>C68/(1+(B98))</f>
        <v>0</v>
      </c>
      <c r="D69" s="20">
        <f>D68/(1+(B98))</f>
        <v>0</v>
      </c>
      <c r="E69" s="20">
        <f>E68/(1+(B98))</f>
        <v>0</v>
      </c>
      <c r="F69" s="20">
        <f>F68/(1+(B98))</f>
        <v>0</v>
      </c>
      <c r="G69" s="20">
        <f>G68/(1+(B98))</f>
        <v>0</v>
      </c>
      <c r="H69" s="20">
        <f>SUM(C69:G69)</f>
        <v>0</v>
      </c>
    </row>
    <row r="70" spans="1:10" x14ac:dyDescent="0.15">
      <c r="B70" s="25"/>
    </row>
    <row r="71" spans="1:10" x14ac:dyDescent="0.15">
      <c r="A71" s="26" t="s">
        <v>85</v>
      </c>
    </row>
    <row r="72" spans="1:10" x14ac:dyDescent="0.15">
      <c r="A72" s="83" t="s">
        <v>119</v>
      </c>
    </row>
    <row r="73" spans="1:10" x14ac:dyDescent="0.15">
      <c r="A73" s="84"/>
    </row>
    <row r="74" spans="1:10" x14ac:dyDescent="0.15">
      <c r="A74" s="28"/>
      <c r="E74" s="26" t="s">
        <v>87</v>
      </c>
    </row>
    <row r="75" spans="1:10" x14ac:dyDescent="0.15">
      <c r="A75" s="85" t="s">
        <v>88</v>
      </c>
      <c r="B75" s="64" t="s">
        <v>89</v>
      </c>
    </row>
    <row r="76" spans="1:10" ht="14" x14ac:dyDescent="0.15">
      <c r="A76" s="86" t="s">
        <v>90</v>
      </c>
      <c r="B76" s="34" t="s">
        <v>91</v>
      </c>
    </row>
    <row r="77" spans="1:10" x14ac:dyDescent="0.15">
      <c r="A77" s="10" t="s">
        <v>92</v>
      </c>
      <c r="B77" s="11">
        <v>45839</v>
      </c>
    </row>
    <row r="78" spans="1:10" x14ac:dyDescent="0.15">
      <c r="A78" s="39" t="s">
        <v>93</v>
      </c>
      <c r="B78" s="13">
        <v>46203</v>
      </c>
    </row>
    <row r="79" spans="1:10" x14ac:dyDescent="0.15">
      <c r="A79" s="14" t="s">
        <v>94</v>
      </c>
      <c r="B79" s="107">
        <v>0.22500000000000001</v>
      </c>
      <c r="D79" s="6"/>
    </row>
    <row r="80" spans="1:10" x14ac:dyDescent="0.15">
      <c r="A80" s="14" t="s">
        <v>95</v>
      </c>
      <c r="B80" s="108">
        <v>0.42699999999999999</v>
      </c>
    </row>
    <row r="81" spans="1:10" x14ac:dyDescent="0.15">
      <c r="A81" s="14" t="s">
        <v>96</v>
      </c>
      <c r="B81" s="108">
        <v>0.09</v>
      </c>
    </row>
    <row r="82" spans="1:10" x14ac:dyDescent="0.15">
      <c r="A82" s="98"/>
      <c r="B82" s="99"/>
    </row>
    <row r="83" spans="1:10" ht="16" x14ac:dyDescent="0.2">
      <c r="A83" s="98"/>
      <c r="D83" s="24"/>
    </row>
    <row r="84" spans="1:10" x14ac:dyDescent="0.15">
      <c r="A84" s="59" t="s">
        <v>97</v>
      </c>
      <c r="B84" s="102"/>
      <c r="C84" s="60"/>
    </row>
    <row r="85" spans="1:10" ht="16" x14ac:dyDescent="0.2">
      <c r="A85" s="105" t="s">
        <v>98</v>
      </c>
      <c r="B85" s="103"/>
      <c r="C85" s="62"/>
      <c r="E85" s="24"/>
      <c r="F85" s="24"/>
      <c r="G85" s="24"/>
      <c r="H85" s="24"/>
      <c r="I85" s="24"/>
      <c r="J85" s="24"/>
    </row>
    <row r="86" spans="1:10" x14ac:dyDescent="0.15">
      <c r="A86" s="100"/>
      <c r="B86" s="103"/>
      <c r="C86" s="62"/>
    </row>
    <row r="87" spans="1:10" x14ac:dyDescent="0.15">
      <c r="A87" s="109" t="s">
        <v>99</v>
      </c>
      <c r="B87" s="103"/>
      <c r="C87" s="62"/>
    </row>
    <row r="88" spans="1:10" x14ac:dyDescent="0.15">
      <c r="A88" s="100"/>
      <c r="B88" s="103"/>
      <c r="C88" s="62"/>
    </row>
    <row r="89" spans="1:10" x14ac:dyDescent="0.15">
      <c r="A89" s="61" t="s">
        <v>100</v>
      </c>
      <c r="B89" s="103"/>
      <c r="C89" s="62"/>
    </row>
    <row r="90" spans="1:10" x14ac:dyDescent="0.15">
      <c r="A90" s="101" t="s">
        <v>101</v>
      </c>
      <c r="B90" s="103"/>
      <c r="C90" s="62"/>
      <c r="H90" t="s">
        <v>87</v>
      </c>
    </row>
    <row r="91" spans="1:10" x14ac:dyDescent="0.15">
      <c r="A91" s="106" t="s">
        <v>102</v>
      </c>
      <c r="B91" s="104"/>
      <c r="C91" s="63"/>
    </row>
    <row r="92" spans="1:10" ht="16" x14ac:dyDescent="0.2">
      <c r="E92" s="24"/>
      <c r="F92" s="24"/>
      <c r="G92" s="24"/>
    </row>
    <row r="93" spans="1:10" ht="16" x14ac:dyDescent="0.2">
      <c r="A93" s="24"/>
      <c r="B93" s="24"/>
      <c r="C93" s="24"/>
      <c r="D93" s="24"/>
    </row>
    <row r="94" spans="1:10" x14ac:dyDescent="0.15">
      <c r="A94" s="85" t="s">
        <v>103</v>
      </c>
      <c r="B94" s="64" t="s">
        <v>104</v>
      </c>
      <c r="E94" s="27"/>
      <c r="F94" s="27"/>
      <c r="G94" s="27"/>
      <c r="H94" s="7"/>
    </row>
    <row r="95" spans="1:10" x14ac:dyDescent="0.15">
      <c r="A95" s="86" t="s">
        <v>90</v>
      </c>
      <c r="B95" s="64" t="s">
        <v>120</v>
      </c>
      <c r="C95" s="27"/>
      <c r="D95" s="27"/>
      <c r="E95" s="65"/>
      <c r="F95" s="65"/>
      <c r="G95" s="65"/>
    </row>
    <row r="96" spans="1:10" x14ac:dyDescent="0.15">
      <c r="A96" s="10" t="s">
        <v>92</v>
      </c>
      <c r="B96" s="11">
        <v>45839</v>
      </c>
      <c r="C96" s="65"/>
      <c r="D96" s="65"/>
      <c r="E96" s="66"/>
      <c r="F96" s="66"/>
      <c r="G96" s="66"/>
    </row>
    <row r="97" spans="1:7" x14ac:dyDescent="0.15">
      <c r="A97" s="12" t="s">
        <v>93</v>
      </c>
      <c r="B97" s="13">
        <v>46203</v>
      </c>
      <c r="C97" s="66"/>
      <c r="D97" s="66"/>
      <c r="E97" s="66"/>
      <c r="F97" s="66"/>
      <c r="G97" s="66"/>
    </row>
    <row r="98" spans="1:7" x14ac:dyDescent="0.15">
      <c r="A98" s="12"/>
      <c r="B98" s="13"/>
      <c r="C98" s="66"/>
      <c r="D98" s="66"/>
      <c r="E98" s="68"/>
      <c r="F98" s="68"/>
      <c r="G98" s="68"/>
    </row>
    <row r="99" spans="1:7" x14ac:dyDescent="0.15">
      <c r="A99" s="14" t="s">
        <v>106</v>
      </c>
      <c r="B99" s="42">
        <v>0.68500000000000005</v>
      </c>
      <c r="C99" s="68"/>
      <c r="D99" s="68"/>
      <c r="E99" s="68"/>
      <c r="F99" s="68"/>
      <c r="G99" s="68"/>
    </row>
    <row r="100" spans="1:7" x14ac:dyDescent="0.15">
      <c r="A100" s="14" t="s">
        <v>107</v>
      </c>
      <c r="B100" s="42">
        <v>0.34</v>
      </c>
      <c r="C100" s="68"/>
      <c r="D100" s="68"/>
      <c r="E100" s="68"/>
      <c r="F100" s="68"/>
      <c r="G100" s="68"/>
    </row>
    <row r="101" spans="1:7" x14ac:dyDescent="0.15">
      <c r="A101" s="14" t="s">
        <v>108</v>
      </c>
      <c r="B101" s="42">
        <v>0.26</v>
      </c>
      <c r="C101" s="68"/>
      <c r="D101" s="68"/>
      <c r="E101" s="67"/>
      <c r="F101" s="67"/>
      <c r="G101" s="67"/>
    </row>
    <row r="102" spans="1:7" x14ac:dyDescent="0.15">
      <c r="A102" s="14" t="s">
        <v>109</v>
      </c>
      <c r="B102" s="42">
        <v>0</v>
      </c>
      <c r="C102" s="93" t="s">
        <v>110</v>
      </c>
      <c r="D102" s="67"/>
    </row>
  </sheetData>
  <phoneticPr fontId="14" type="noConversion"/>
  <hyperlinks>
    <hyperlink ref="A85" r:id="rId1" xr:uid="{E91A1099-E59D-E347-8716-4B5F6F51D211}"/>
  </hyperlinks>
  <printOptions horizontalCentered="1" verticalCentered="1" gridLines="1"/>
  <pageMargins left="0.51" right="0.46" top="0.5" bottom="0.5" header="0.5" footer="0.5"/>
  <pageSetup scale="67" fitToWidth="2" orientation="portrait" r:id="rId2"/>
  <headerFooter alignWithMargins="0"/>
  <colBreaks count="1" manualBreakCount="1">
    <brk id="8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6"/>
  <sheetViews>
    <sheetView zoomScaleNormal="100" workbookViewId="0">
      <selection activeCell="H3" sqref="H3"/>
    </sheetView>
  </sheetViews>
  <sheetFormatPr baseColWidth="10" defaultColWidth="8.6640625" defaultRowHeight="13" x14ac:dyDescent="0.15"/>
  <cols>
    <col min="1" max="1" width="43.83203125" style="26" customWidth="1"/>
    <col min="2" max="2" width="15" style="26" customWidth="1"/>
    <col min="3" max="3" width="12.33203125" style="26" bestFit="1" customWidth="1"/>
    <col min="4" max="7" width="10.5" style="26" bestFit="1" customWidth="1"/>
    <col min="8" max="8" width="15.6640625" style="26" customWidth="1"/>
    <col min="9" max="9" width="2.33203125" style="26" customWidth="1"/>
    <col min="10" max="10" width="28.5" customWidth="1"/>
    <col min="11" max="15" width="8.1640625" bestFit="1" customWidth="1"/>
    <col min="16" max="17" width="8.6640625" customWidth="1"/>
    <col min="18" max="16384" width="8.6640625" style="26"/>
  </cols>
  <sheetData>
    <row r="1" spans="1:17" s="3" customFormat="1" ht="23" x14ac:dyDescent="0.25">
      <c r="A1" s="36" t="s">
        <v>121</v>
      </c>
      <c r="H1" s="35"/>
      <c r="J1" s="94"/>
      <c r="K1"/>
      <c r="L1"/>
      <c r="M1"/>
      <c r="N1"/>
      <c r="O1"/>
      <c r="P1"/>
      <c r="Q1"/>
    </row>
    <row r="2" spans="1:17" x14ac:dyDescent="0.15">
      <c r="A2" s="26" t="s">
        <v>122</v>
      </c>
    </row>
    <row r="3" spans="1:17" x14ac:dyDescent="0.15">
      <c r="G3" s="95" t="s">
        <v>1</v>
      </c>
      <c r="H3" s="97">
        <f>'Main+Summary'!G1</f>
        <v>45839</v>
      </c>
    </row>
    <row r="4" spans="1:17" ht="17.25" customHeight="1" x14ac:dyDescent="0.15"/>
    <row r="5" spans="1:17" ht="18" x14ac:dyDescent="0.2">
      <c r="A5" s="41" t="s">
        <v>2</v>
      </c>
      <c r="B5" s="30">
        <f>'Main+Summary'!B3</f>
        <v>0</v>
      </c>
      <c r="C5" s="4"/>
      <c r="D5" s="4"/>
      <c r="E5" s="4"/>
      <c r="F5" s="4"/>
      <c r="G5" s="4"/>
      <c r="H5" s="4"/>
    </row>
    <row r="6" spans="1:17" x14ac:dyDescent="0.15">
      <c r="A6" s="41" t="s">
        <v>3</v>
      </c>
      <c r="B6" s="30">
        <f>'Main+Summary'!B4</f>
        <v>0</v>
      </c>
    </row>
    <row r="7" spans="1:17" x14ac:dyDescent="0.15">
      <c r="A7" s="41" t="s">
        <v>4</v>
      </c>
      <c r="B7" s="30">
        <f>'Main+Summary'!B5</f>
        <v>0</v>
      </c>
    </row>
    <row r="8" spans="1:17" x14ac:dyDescent="0.15">
      <c r="A8" s="41" t="s">
        <v>5</v>
      </c>
      <c r="B8" s="82">
        <f>'Main+Summary'!B6</f>
        <v>0</v>
      </c>
    </row>
    <row r="9" spans="1:17" x14ac:dyDescent="0.15">
      <c r="A9" s="41" t="s">
        <v>6</v>
      </c>
      <c r="B9" s="82">
        <f>'Main+Summary'!B7</f>
        <v>0</v>
      </c>
    </row>
    <row r="10" spans="1:17" x14ac:dyDescent="0.15">
      <c r="A10" s="73" t="s">
        <v>7</v>
      </c>
    </row>
    <row r="11" spans="1:17" x14ac:dyDescent="0.15">
      <c r="A11" s="6"/>
    </row>
    <row r="13" spans="1:17" x14ac:dyDescent="0.15">
      <c r="A13" s="30"/>
    </row>
    <row r="14" spans="1:17" ht="14" x14ac:dyDescent="0.15">
      <c r="A14" s="55" t="s">
        <v>123</v>
      </c>
      <c r="B14" s="52" t="s">
        <v>9</v>
      </c>
      <c r="C14" s="40">
        <f>'Main+Summary'!C12</f>
        <v>1</v>
      </c>
      <c r="D14" s="40">
        <f>'Main+Summary'!D12</f>
        <v>2</v>
      </c>
      <c r="E14" s="40">
        <f>'Main+Summary'!E12</f>
        <v>3</v>
      </c>
      <c r="F14" s="40">
        <f>'Main+Summary'!F12</f>
        <v>4</v>
      </c>
      <c r="G14" s="40">
        <f>'Main+Summary'!G12</f>
        <v>5</v>
      </c>
      <c r="J14" s="26"/>
      <c r="K14" s="26"/>
      <c r="L14" s="26"/>
      <c r="M14" s="26"/>
      <c r="N14" s="26"/>
      <c r="O14" s="26"/>
      <c r="P14" s="26"/>
      <c r="Q14" s="26"/>
    </row>
    <row r="15" spans="1:17" ht="14" x14ac:dyDescent="0.15">
      <c r="A15" s="53" t="s">
        <v>10</v>
      </c>
      <c r="B15" s="50" t="s">
        <v>11</v>
      </c>
      <c r="C15" s="57" t="str">
        <f>'Main+Summary'!C13</f>
        <v xml:space="preserve">enter </v>
      </c>
      <c r="D15" s="57"/>
      <c r="E15" s="57"/>
      <c r="F15" s="57"/>
      <c r="G15" s="57"/>
      <c r="H15" s="5"/>
      <c r="J15" s="1"/>
      <c r="K15" s="26"/>
      <c r="L15" s="26"/>
      <c r="M15" s="26"/>
      <c r="N15" s="26"/>
      <c r="O15" s="26"/>
      <c r="P15" s="26"/>
      <c r="Q15" s="26"/>
    </row>
    <row r="16" spans="1:17" s="7" customFormat="1" ht="14" x14ac:dyDescent="0.15">
      <c r="A16" s="54"/>
      <c r="B16" s="51" t="s">
        <v>13</v>
      </c>
      <c r="C16" s="58" t="str">
        <f>'Main+Summary'!C14</f>
        <v>dates</v>
      </c>
      <c r="D16" s="58"/>
      <c r="E16" s="58"/>
      <c r="F16" s="58"/>
      <c r="G16" s="58"/>
      <c r="I16" s="26"/>
      <c r="J16" s="8"/>
    </row>
    <row r="17" spans="1:17" s="7" customFormat="1" ht="18" thickBot="1" x14ac:dyDescent="0.25">
      <c r="A17" s="44" t="s">
        <v>15</v>
      </c>
      <c r="B17" s="46" t="s">
        <v>16</v>
      </c>
      <c r="C17" s="48"/>
      <c r="D17" s="49"/>
      <c r="E17" s="49"/>
      <c r="F17" s="49"/>
      <c r="G17" s="49"/>
      <c r="H17" s="34" t="s">
        <v>17</v>
      </c>
      <c r="I17" s="26"/>
      <c r="J17" s="8"/>
    </row>
    <row r="18" spans="1:17" ht="17" thickTop="1" x14ac:dyDescent="0.2">
      <c r="B18" s="22" t="s">
        <v>42</v>
      </c>
      <c r="C18" s="37" t="s">
        <v>124</v>
      </c>
      <c r="D18" s="37" t="s">
        <v>124</v>
      </c>
      <c r="E18" s="37" t="s">
        <v>124</v>
      </c>
      <c r="F18" s="37" t="s">
        <v>124</v>
      </c>
      <c r="G18" s="37" t="s">
        <v>124</v>
      </c>
      <c r="H18" s="37" t="s">
        <v>124</v>
      </c>
      <c r="I18" s="19"/>
    </row>
    <row r="19" spans="1:17" ht="16" x14ac:dyDescent="0.2">
      <c r="A19" s="24" t="s">
        <v>125</v>
      </c>
      <c r="B19" s="22"/>
      <c r="C19" s="21"/>
      <c r="D19" s="21"/>
      <c r="E19" s="21"/>
      <c r="F19" s="21"/>
      <c r="G19" s="21"/>
      <c r="H19" s="21"/>
      <c r="I19" s="19"/>
    </row>
    <row r="20" spans="1:17" x14ac:dyDescent="0.15">
      <c r="A20" s="25" t="s">
        <v>126</v>
      </c>
      <c r="B20" s="27" t="s">
        <v>50</v>
      </c>
      <c r="C20" s="20"/>
      <c r="D20" s="20">
        <f t="shared" ref="D20:G23" si="0">C20*(1+Cost_of_Living_Adjustment)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0">
        <f t="shared" ref="H20:H26" si="1">SUM(C20:G20)</f>
        <v>0</v>
      </c>
    </row>
    <row r="21" spans="1:17" x14ac:dyDescent="0.15">
      <c r="A21" s="25" t="s">
        <v>54</v>
      </c>
      <c r="B21" s="27">
        <v>7650</v>
      </c>
      <c r="C21" s="20"/>
      <c r="D21" s="20">
        <f t="shared" si="0"/>
        <v>0</v>
      </c>
      <c r="E21" s="20">
        <f t="shared" si="0"/>
        <v>0</v>
      </c>
      <c r="F21" s="20">
        <f t="shared" si="0"/>
        <v>0</v>
      </c>
      <c r="G21" s="20">
        <f t="shared" si="0"/>
        <v>0</v>
      </c>
      <c r="H21" s="20">
        <f t="shared" si="1"/>
        <v>0</v>
      </c>
    </row>
    <row r="22" spans="1:17" x14ac:dyDescent="0.15">
      <c r="A22" s="25" t="s">
        <v>55</v>
      </c>
      <c r="B22" s="27">
        <v>7670</v>
      </c>
      <c r="C22" s="20"/>
      <c r="D22" s="20">
        <f t="shared" si="0"/>
        <v>0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1"/>
        <v>0</v>
      </c>
    </row>
    <row r="23" spans="1:17" s="6" customFormat="1" x14ac:dyDescent="0.15">
      <c r="A23" s="25" t="s">
        <v>66</v>
      </c>
      <c r="B23" s="27">
        <v>8641</v>
      </c>
      <c r="C23" s="20"/>
      <c r="D23" s="20">
        <f t="shared" si="0"/>
        <v>0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1"/>
        <v>0</v>
      </c>
      <c r="I23" s="26"/>
      <c r="J23"/>
      <c r="K23"/>
      <c r="L23"/>
      <c r="M23"/>
      <c r="N23"/>
      <c r="O23"/>
      <c r="P23"/>
      <c r="Q23"/>
    </row>
    <row r="24" spans="1:17" x14ac:dyDescent="0.15">
      <c r="A24" s="25" t="s">
        <v>49</v>
      </c>
      <c r="B24" s="27" t="s">
        <v>50</v>
      </c>
      <c r="C24" s="20"/>
      <c r="D24" s="20">
        <f t="shared" ref="D24:G26" si="2">C24*(1+Cost_of_Living_Adjustment)</f>
        <v>0</v>
      </c>
      <c r="E24" s="20">
        <f t="shared" si="2"/>
        <v>0</v>
      </c>
      <c r="F24" s="20">
        <f t="shared" si="2"/>
        <v>0</v>
      </c>
      <c r="G24" s="20">
        <f t="shared" si="2"/>
        <v>0</v>
      </c>
      <c r="H24" s="20">
        <f t="shared" si="1"/>
        <v>0</v>
      </c>
    </row>
    <row r="25" spans="1:17" x14ac:dyDescent="0.15">
      <c r="A25" s="25" t="s">
        <v>61</v>
      </c>
      <c r="B25" s="27">
        <v>8260</v>
      </c>
      <c r="C25" s="20"/>
      <c r="D25" s="20">
        <f>C25*(1+Cost_of_Living_Adjustment)</f>
        <v>0</v>
      </c>
      <c r="E25" s="20">
        <f>D25*(1+Cost_of_Living_Adjustment)</f>
        <v>0</v>
      </c>
      <c r="F25" s="20">
        <f>E25*(1+Cost_of_Living_Adjustment)</f>
        <v>0</v>
      </c>
      <c r="G25" s="20">
        <f>F25*(1+Cost_of_Living_Adjustment)</f>
        <v>0</v>
      </c>
      <c r="H25" s="20">
        <f t="shared" si="1"/>
        <v>0</v>
      </c>
    </row>
    <row r="26" spans="1:17" ht="14" thickBot="1" x14ac:dyDescent="0.2">
      <c r="A26" s="25" t="s">
        <v>127</v>
      </c>
      <c r="B26" s="27">
        <v>8631</v>
      </c>
      <c r="C26" s="20"/>
      <c r="D26" s="20">
        <f t="shared" si="2"/>
        <v>0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1"/>
        <v>0</v>
      </c>
    </row>
    <row r="27" spans="1:17" s="16" customFormat="1" ht="17" thickTop="1" x14ac:dyDescent="0.2">
      <c r="B27" s="22" t="s">
        <v>128</v>
      </c>
      <c r="C27" s="18">
        <f t="shared" ref="C27:H27" si="3">SUM(C20:C26)</f>
        <v>0</v>
      </c>
      <c r="D27" s="18">
        <f t="shared" si="3"/>
        <v>0</v>
      </c>
      <c r="E27" s="18">
        <f t="shared" si="3"/>
        <v>0</v>
      </c>
      <c r="F27" s="18">
        <f t="shared" si="3"/>
        <v>0</v>
      </c>
      <c r="G27" s="18">
        <f t="shared" si="3"/>
        <v>0</v>
      </c>
      <c r="H27" s="18">
        <f t="shared" si="3"/>
        <v>0</v>
      </c>
      <c r="I27" s="19"/>
      <c r="J27"/>
      <c r="K27"/>
      <c r="L27"/>
      <c r="M27"/>
      <c r="N27"/>
      <c r="O27"/>
      <c r="P27"/>
      <c r="Q27"/>
    </row>
    <row r="28" spans="1:17" ht="16" x14ac:dyDescent="0.2">
      <c r="A28" s="16"/>
      <c r="B28" s="23" t="s">
        <v>129</v>
      </c>
      <c r="C28" s="2">
        <f t="shared" ref="C28:H28" si="4">C27</f>
        <v>0</v>
      </c>
      <c r="D28" s="2">
        <f t="shared" si="4"/>
        <v>0</v>
      </c>
      <c r="E28" s="2">
        <f t="shared" si="4"/>
        <v>0</v>
      </c>
      <c r="F28" s="2">
        <f t="shared" si="4"/>
        <v>0</v>
      </c>
      <c r="G28" s="2">
        <f t="shared" si="4"/>
        <v>0</v>
      </c>
      <c r="H28" s="2">
        <f t="shared" si="4"/>
        <v>0</v>
      </c>
      <c r="I28" s="15"/>
    </row>
    <row r="29" spans="1:17" ht="17" thickBot="1" x14ac:dyDescent="0.25">
      <c r="A29" s="22" t="s">
        <v>118</v>
      </c>
      <c r="B29" s="17">
        <v>8400</v>
      </c>
      <c r="C29" s="38" t="s">
        <v>124</v>
      </c>
      <c r="D29" s="38" t="s">
        <v>124</v>
      </c>
      <c r="E29" s="38" t="s">
        <v>124</v>
      </c>
      <c r="F29" s="38" t="s">
        <v>124</v>
      </c>
      <c r="G29" s="38" t="s">
        <v>124</v>
      </c>
      <c r="H29" s="32">
        <v>0</v>
      </c>
      <c r="I29" s="16"/>
    </row>
    <row r="30" spans="1:17" ht="17" thickTop="1" x14ac:dyDescent="0.2">
      <c r="A30" s="16"/>
      <c r="B30" s="22" t="s">
        <v>17</v>
      </c>
      <c r="C30" s="18">
        <f>C27</f>
        <v>0</v>
      </c>
      <c r="D30" s="18">
        <f>D27</f>
        <v>0</v>
      </c>
      <c r="E30" s="18">
        <f>E27</f>
        <v>0</v>
      </c>
      <c r="F30" s="18">
        <f>F27</f>
        <v>0</v>
      </c>
      <c r="G30" s="18">
        <f>G27</f>
        <v>0</v>
      </c>
      <c r="H30" s="18">
        <f>H29+H27</f>
        <v>0</v>
      </c>
      <c r="I30" s="21"/>
    </row>
    <row r="31" spans="1:17" x14ac:dyDescent="0.15">
      <c r="B31" s="25" t="s">
        <v>82</v>
      </c>
      <c r="C31" s="20"/>
      <c r="D31" s="20"/>
      <c r="E31" s="20"/>
      <c r="F31" s="20"/>
      <c r="G31" s="20"/>
      <c r="H31" s="20">
        <f>SUM(C31:G31)</f>
        <v>0</v>
      </c>
    </row>
    <row r="32" spans="1:17" x14ac:dyDescent="0.15">
      <c r="B32" s="25" t="s">
        <v>83</v>
      </c>
      <c r="C32" s="33">
        <f>C31-C30</f>
        <v>0</v>
      </c>
      <c r="D32" s="33">
        <f>D31-D30</f>
        <v>0</v>
      </c>
      <c r="E32" s="33">
        <f>E31-E30</f>
        <v>0</v>
      </c>
      <c r="F32" s="33">
        <f>F31-F30</f>
        <v>0</v>
      </c>
      <c r="G32" s="33">
        <f>G31-G30</f>
        <v>0</v>
      </c>
      <c r="H32" s="33">
        <f>SUM(C32:G32)</f>
        <v>0</v>
      </c>
    </row>
    <row r="33" spans="1:2" x14ac:dyDescent="0.15">
      <c r="B33" s="25"/>
    </row>
    <row r="35" spans="1:2" x14ac:dyDescent="0.15">
      <c r="A35" s="26" t="s">
        <v>130</v>
      </c>
    </row>
    <row r="36" spans="1:2" x14ac:dyDescent="0.15">
      <c r="A36" s="26" t="s">
        <v>86</v>
      </c>
    </row>
  </sheetData>
  <phoneticPr fontId="0" type="noConversion"/>
  <printOptions horizontalCentered="1" verticalCentered="1" gridLines="1"/>
  <pageMargins left="0.25" right="0.25" top="0.75" bottom="0.75" header="0.3" footer="0.3"/>
  <pageSetup scale="8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5AC2D4F2DD34B8BC86EF901B60344" ma:contentTypeVersion="17" ma:contentTypeDescription="Create a new document." ma:contentTypeScope="" ma:versionID="aa33f833aab6ed539d9751efbb221a5e">
  <xsd:schema xmlns:xsd="http://www.w3.org/2001/XMLSchema" xmlns:xs="http://www.w3.org/2001/XMLSchema" xmlns:p="http://schemas.microsoft.com/office/2006/metadata/properties" xmlns:ns2="2d86db95-4496-4882-acc8-53aefecf5346" xmlns:ns3="770ddd14-433f-42a6-b9cd-658ec3994f85" targetNamespace="http://schemas.microsoft.com/office/2006/metadata/properties" ma:root="true" ma:fieldsID="67d7d957f96845f8b3514c3bfa3e9b62" ns2:_="" ns3:_="">
    <xsd:import namespace="2d86db95-4496-4882-acc8-53aefecf5346"/>
    <xsd:import namespace="770ddd14-433f-42a6-b9cd-658ec3994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6db95-4496-4882-acc8-53aefecf53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d14-433f-42a6-b9cd-658ec3994f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756b8fa-1048-4946-b93c-8e7ea4fc7962}" ma:internalName="TaxCatchAll" ma:showField="CatchAllData" ma:web="770ddd14-433f-42a6-b9cd-658ec3994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dd14-433f-42a6-b9cd-658ec3994f85" xsi:nil="true"/>
    <lcf76f155ced4ddcb4097134ff3c332f xmlns="2d86db95-4496-4882-acc8-53aefecf5346">
      <Terms xmlns="http://schemas.microsoft.com/office/infopath/2007/PartnerControls"/>
    </lcf76f155ced4ddcb4097134ff3c332f>
    <SharedWithUsers xmlns="770ddd14-433f-42a6-b9cd-658ec3994f85">
      <UserInfo>
        <DisplayName>Bosch, Roanne</DisplayName>
        <AccountId>36</AccountId>
        <AccountType/>
      </UserInfo>
    </SharedWithUsers>
    <_Flow_SignoffStatus xmlns="2d86db95-4496-4882-acc8-53aefecf5346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636BB4F-C82C-4637-A220-E37623419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4AE92-6E17-47DD-B66C-F0D32647492A}"/>
</file>

<file path=customXml/itemProps3.xml><?xml version="1.0" encoding="utf-8"?>
<ds:datastoreItem xmlns:ds="http://schemas.openxmlformats.org/officeDocument/2006/customXml" ds:itemID="{118B130E-8FD6-4163-97B7-CC0990431809}">
  <ds:schemaRefs>
    <ds:schemaRef ds:uri="http://schemas.microsoft.com/office/2006/documentManagement/types"/>
    <ds:schemaRef ds:uri="75bd601b-9ffe-44b2-945e-59fc5b929a4b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3f469f64-8c7c-406c-97e0-d15e040656b3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6305DD5-861B-4DF0-8477-DDB44E6C5E0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Main+Summary</vt:lpstr>
      <vt:lpstr>Part-of</vt:lpstr>
      <vt:lpstr>Participant Support</vt:lpstr>
      <vt:lpstr>'Part-of'!Cost_of_Living_Adjustment</vt:lpstr>
      <vt:lpstr>Cost_of_Living_Adjustment</vt:lpstr>
      <vt:lpstr>'Main+Summary'!Print_Area</vt:lpstr>
      <vt:lpstr>'Part-of'!Print_Area</vt:lpstr>
      <vt:lpstr>'Participant Support'!Print_Area</vt:lpstr>
    </vt:vector>
  </TitlesOfParts>
  <Manager/>
  <Company>FAS Research Administration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Lech</dc:creator>
  <cp:keywords/>
  <dc:description/>
  <cp:lastModifiedBy>Matejek-Morris, Jimmy</cp:lastModifiedBy>
  <cp:revision/>
  <dcterms:created xsi:type="dcterms:W3CDTF">2003-08-28T19:24:34Z</dcterms:created>
  <dcterms:modified xsi:type="dcterms:W3CDTF">2025-07-16T21:11:00Z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0x010100BBF5AC2D4F2DD34B8BC86EF901B60344</vt:lpwstr>
  </property>
  <property fmtid="{D5CDD505-2E9C-101B-9397-08002B2CF9AE}" pid="3" name="Is_Collaboration_Space_Locked">
    <vt:lpwstr/>
  </property>
  <property fmtid="{D5CDD505-2E9C-101B-9397-08002B2CF9AE}" pid="4" name="Math_Settings">
    <vt:lpwstr/>
  </property>
  <property fmtid="{D5CDD505-2E9C-101B-9397-08002B2CF9AE}" pid="5" name="Members">
    <vt:lpwstr/>
  </property>
  <property fmtid="{D5CDD505-2E9C-101B-9397-08002B2CF9AE}" pid="6" name="Distribution_Groups">
    <vt:lpwstr/>
  </property>
  <property fmtid="{D5CDD505-2E9C-101B-9397-08002B2CF9AE}" pid="7" name="Invited_Leaders">
    <vt:lpwstr/>
  </property>
  <property fmtid="{D5CDD505-2E9C-101B-9397-08002B2CF9AE}" pid="8" name="IsNotebookLocked">
    <vt:lpwstr/>
  </property>
  <property fmtid="{D5CDD505-2E9C-101B-9397-08002B2CF9AE}" pid="9" name="NotebookType">
    <vt:lpwstr/>
  </property>
  <property fmtid="{D5CDD505-2E9C-101B-9397-08002B2CF9AE}" pid="10" name="TeamsChannelId">
    <vt:lpwstr/>
  </property>
  <property fmtid="{D5CDD505-2E9C-101B-9397-08002B2CF9AE}" pid="11" name="FolderType">
    <vt:lpwstr/>
  </property>
  <property fmtid="{D5CDD505-2E9C-101B-9397-08002B2CF9AE}" pid="12" name="Owner">
    <vt:lpwstr/>
  </property>
  <property fmtid="{D5CDD505-2E9C-101B-9397-08002B2CF9AE}" pid="13" name="Leaders">
    <vt:lpwstr/>
  </property>
  <property fmtid="{D5CDD505-2E9C-101B-9397-08002B2CF9AE}" pid="14" name="LMS_Mappings">
    <vt:lpwstr/>
  </property>
  <property fmtid="{D5CDD505-2E9C-101B-9397-08002B2CF9AE}" pid="15" name="Has_Leaders_Only_SectionGroup">
    <vt:lpwstr/>
  </property>
  <property fmtid="{D5CDD505-2E9C-101B-9397-08002B2CF9AE}" pid="16" name="AppVersion">
    <vt:lpwstr/>
  </property>
  <property fmtid="{D5CDD505-2E9C-101B-9397-08002B2CF9AE}" pid="17" name="DefaultSectionNames">
    <vt:lpwstr/>
  </property>
  <property fmtid="{D5CDD505-2E9C-101B-9397-08002B2CF9AE}" pid="18" name="Invited_Members">
    <vt:lpwstr/>
  </property>
  <property fmtid="{D5CDD505-2E9C-101B-9397-08002B2CF9AE}" pid="19" name="Templates">
    <vt:lpwstr/>
  </property>
  <property fmtid="{D5CDD505-2E9C-101B-9397-08002B2CF9AE}" pid="20" name="Member_Groups">
    <vt:lpwstr/>
  </property>
  <property fmtid="{D5CDD505-2E9C-101B-9397-08002B2CF9AE}" pid="21" name="Self_Registration_Enabled">
    <vt:lpwstr/>
  </property>
  <property fmtid="{D5CDD505-2E9C-101B-9397-08002B2CF9AE}" pid="22" name="CultureName">
    <vt:lpwstr/>
  </property>
  <property fmtid="{D5CDD505-2E9C-101B-9397-08002B2CF9AE}" pid="23" name="display_urn:schemas-microsoft-com:office:office#SharedWithUsers">
    <vt:lpwstr>Bosch, Roanne</vt:lpwstr>
  </property>
  <property fmtid="{D5CDD505-2E9C-101B-9397-08002B2CF9AE}" pid="24" name="SharedWithUsers">
    <vt:lpwstr>36;#Bosch, Roanne</vt:lpwstr>
  </property>
  <property fmtid="{D5CDD505-2E9C-101B-9397-08002B2CF9AE}" pid="25" name="MediaServiceImageTags">
    <vt:lpwstr/>
  </property>
</Properties>
</file>