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hu-my.sharepoint.com/personal/jennifer_lech_harvard_edu/Documents/Desktop/Budget templates for website/"/>
    </mc:Choice>
  </mc:AlternateContent>
  <xr:revisionPtr revIDLastSave="0" documentId="13_ncr:1_{2A9FDEF5-2E92-4DEE-8F62-AFEF907E8288}" xr6:coauthVersionLast="45" xr6:coauthVersionMax="45" xr10:uidLastSave="{00000000-0000-0000-0000-000000000000}"/>
  <bookViews>
    <workbookView xWindow="1360" yWindow="0" windowWidth="17880" windowHeight="10400" xr2:uid="{00000000-000D-0000-FFFF-FFFF00000000}"/>
  </bookViews>
  <sheets>
    <sheet name="Main+Summary" sheetId="1" r:id="rId1"/>
    <sheet name="Part-of" sheetId="4" r:id="rId2"/>
    <sheet name="Participant Support" sheetId="2" r:id="rId3"/>
  </sheets>
  <definedNames>
    <definedName name="Cost_of_Living_Adjustment" localSheetId="1">'Part-of'!$B$8</definedName>
    <definedName name="Cost_of_Living_Adjustment">'Main+Summary'!$B$9</definedName>
    <definedName name="NoMosEarliestHUFY" localSheetId="2">'Participant Support'!#REF!</definedName>
    <definedName name="NoMosEarliestHUFY" localSheetId="1">'Part-of'!#REF!</definedName>
    <definedName name="NoMosEarliestHUFY">'Main+Summary'!#REF!</definedName>
    <definedName name="NoMosSecondHUFY" localSheetId="2">'Participant Support'!#REF!</definedName>
    <definedName name="NoMosSecondHUFY" localSheetId="1">'Part-of'!#REF!</definedName>
    <definedName name="NoMosSecondHUFY">'Main+Summary'!#REF!</definedName>
    <definedName name="notuseable">'Part-of'!#REF!</definedName>
    <definedName name="_xlnm.Print_Area" localSheetId="0">'Main+Summary'!$A$1:$Q$79</definedName>
    <definedName name="_xlnm.Print_Area" localSheetId="2">'Participant Support'!$A$1:$H$35</definedName>
    <definedName name="_xlnm.Print_Area" localSheetId="1">'Part-of'!$A$1:$H$63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4" l="1"/>
  <c r="F27" i="4"/>
  <c r="E27" i="4"/>
  <c r="D27" i="4"/>
  <c r="C27" i="4"/>
  <c r="G28" i="1"/>
  <c r="F28" i="1"/>
  <c r="E28" i="1"/>
  <c r="D28" i="1"/>
  <c r="C28" i="1"/>
  <c r="K1" i="2"/>
  <c r="H1" i="4"/>
  <c r="D25" i="4"/>
  <c r="D34" i="4"/>
  <c r="E25" i="4"/>
  <c r="E34" i="4"/>
  <c r="F25" i="4"/>
  <c r="F34" i="4"/>
  <c r="G25" i="4"/>
  <c r="G34" i="4"/>
  <c r="C34" i="4"/>
  <c r="D24" i="4"/>
  <c r="D33" i="4"/>
  <c r="E24" i="4"/>
  <c r="E33" i="4"/>
  <c r="F24" i="4"/>
  <c r="F33" i="4"/>
  <c r="G24" i="4"/>
  <c r="G33" i="4"/>
  <c r="C33" i="4"/>
  <c r="D18" i="4"/>
  <c r="D29" i="4"/>
  <c r="E18" i="4"/>
  <c r="E29" i="4"/>
  <c r="F18" i="4"/>
  <c r="F29" i="4"/>
  <c r="G18" i="4"/>
  <c r="G29" i="4"/>
  <c r="D16" i="4"/>
  <c r="D17" i="4"/>
  <c r="D28" i="4"/>
  <c r="E16" i="4"/>
  <c r="E17" i="4"/>
  <c r="E28" i="4"/>
  <c r="F16" i="4"/>
  <c r="F17" i="4"/>
  <c r="F28" i="4"/>
  <c r="G16" i="4"/>
  <c r="G17" i="4"/>
  <c r="G28" i="4"/>
  <c r="C29" i="4"/>
  <c r="C28" i="4"/>
  <c r="D26" i="1"/>
  <c r="D35" i="1"/>
  <c r="E26" i="1"/>
  <c r="E35" i="1"/>
  <c r="F26" i="1"/>
  <c r="F35" i="1"/>
  <c r="G26" i="1"/>
  <c r="G35" i="1"/>
  <c r="D25" i="1"/>
  <c r="D34" i="1"/>
  <c r="E25" i="1"/>
  <c r="E34" i="1"/>
  <c r="F25" i="1"/>
  <c r="F34" i="1"/>
  <c r="G25" i="1"/>
  <c r="G34" i="1"/>
  <c r="D22" i="1"/>
  <c r="D23" i="1"/>
  <c r="D32" i="1"/>
  <c r="E22" i="1"/>
  <c r="E23" i="1"/>
  <c r="E32" i="1"/>
  <c r="F22" i="1"/>
  <c r="F23" i="1"/>
  <c r="F32" i="1"/>
  <c r="G22" i="1"/>
  <c r="G23" i="1"/>
  <c r="G32" i="1"/>
  <c r="D20" i="1"/>
  <c r="D21" i="1"/>
  <c r="D31" i="1"/>
  <c r="E20" i="1"/>
  <c r="E21" i="1"/>
  <c r="E31" i="1"/>
  <c r="F20" i="1"/>
  <c r="F21" i="1"/>
  <c r="F31" i="1"/>
  <c r="G20" i="1"/>
  <c r="G21" i="1"/>
  <c r="G31" i="1"/>
  <c r="D19" i="1"/>
  <c r="D30" i="1"/>
  <c r="E19" i="1"/>
  <c r="E30" i="1"/>
  <c r="F19" i="1"/>
  <c r="F30" i="1"/>
  <c r="G19" i="1"/>
  <c r="G30" i="1"/>
  <c r="D17" i="1"/>
  <c r="D18" i="1"/>
  <c r="D29" i="1"/>
  <c r="E17" i="1"/>
  <c r="E18" i="1"/>
  <c r="E29" i="1"/>
  <c r="F17" i="1"/>
  <c r="F18" i="1"/>
  <c r="F29" i="1"/>
  <c r="G17" i="1"/>
  <c r="G18" i="1"/>
  <c r="G29" i="1"/>
  <c r="C35" i="1"/>
  <c r="C34" i="1"/>
  <c r="C30" i="1"/>
  <c r="C29" i="1"/>
  <c r="C15" i="2"/>
  <c r="D15" i="2"/>
  <c r="E15" i="2"/>
  <c r="F15" i="2"/>
  <c r="G15" i="2"/>
  <c r="C16" i="2"/>
  <c r="C17" i="2"/>
  <c r="H19" i="2"/>
  <c r="D21" i="2"/>
  <c r="E21" i="2"/>
  <c r="F21" i="2"/>
  <c r="G21" i="2"/>
  <c r="H21" i="2"/>
  <c r="D22" i="2"/>
  <c r="E22" i="2"/>
  <c r="F22" i="2"/>
  <c r="G22" i="2"/>
  <c r="H22" i="2"/>
  <c r="D23" i="2"/>
  <c r="E23" i="2"/>
  <c r="F23" i="2"/>
  <c r="G23" i="2"/>
  <c r="H23" i="2"/>
  <c r="D24" i="2"/>
  <c r="E24" i="2"/>
  <c r="F24" i="2"/>
  <c r="G24" i="2"/>
  <c r="H24" i="2"/>
  <c r="D25" i="2"/>
  <c r="E25" i="2"/>
  <c r="F25" i="2"/>
  <c r="G25" i="2"/>
  <c r="H25" i="2"/>
  <c r="D26" i="2"/>
  <c r="E26" i="2"/>
  <c r="F26" i="2"/>
  <c r="G26" i="2"/>
  <c r="H26" i="2"/>
  <c r="D27" i="2"/>
  <c r="E27" i="2"/>
  <c r="F27" i="2"/>
  <c r="G27" i="2"/>
  <c r="H27" i="2"/>
  <c r="C28" i="2"/>
  <c r="D28" i="2"/>
  <c r="E28" i="2"/>
  <c r="F28" i="2"/>
  <c r="G28" i="2"/>
  <c r="H28" i="2"/>
  <c r="C30" i="2"/>
  <c r="D30" i="2"/>
  <c r="E30" i="2"/>
  <c r="F30" i="2"/>
  <c r="G30" i="2"/>
  <c r="H30" i="2"/>
  <c r="H31" i="2"/>
  <c r="C32" i="2"/>
  <c r="D32" i="2"/>
  <c r="E32" i="2"/>
  <c r="F32" i="2"/>
  <c r="G32" i="2"/>
  <c r="H32" i="2"/>
  <c r="H16" i="4"/>
  <c r="H17" i="4"/>
  <c r="H18" i="4"/>
  <c r="D19" i="4"/>
  <c r="E19" i="4"/>
  <c r="F19" i="4"/>
  <c r="G19" i="4"/>
  <c r="H19" i="4"/>
  <c r="D20" i="4"/>
  <c r="E20" i="4"/>
  <c r="F20" i="4"/>
  <c r="G20" i="4"/>
  <c r="H20" i="4"/>
  <c r="D21" i="4"/>
  <c r="E21" i="4"/>
  <c r="F21" i="4"/>
  <c r="G21" i="4"/>
  <c r="H21" i="4"/>
  <c r="D22" i="4"/>
  <c r="E22" i="4"/>
  <c r="F22" i="4"/>
  <c r="G22" i="4"/>
  <c r="H22" i="4"/>
  <c r="D23" i="4"/>
  <c r="E23" i="4"/>
  <c r="F23" i="4"/>
  <c r="G23" i="4"/>
  <c r="H23" i="4"/>
  <c r="H24" i="4"/>
  <c r="H25" i="4"/>
  <c r="D26" i="4"/>
  <c r="E26" i="4"/>
  <c r="F26" i="4"/>
  <c r="G26" i="4"/>
  <c r="H26" i="4"/>
  <c r="H27" i="4"/>
  <c r="H28" i="4"/>
  <c r="H29" i="4"/>
  <c r="C30" i="4"/>
  <c r="D30" i="4"/>
  <c r="E30" i="4"/>
  <c r="F30" i="4"/>
  <c r="G30" i="4"/>
  <c r="H30" i="4"/>
  <c r="C31" i="4"/>
  <c r="D31" i="4"/>
  <c r="E31" i="4"/>
  <c r="F31" i="4"/>
  <c r="G31" i="4"/>
  <c r="H31" i="4"/>
  <c r="H33" i="4"/>
  <c r="H34" i="4"/>
  <c r="C35" i="4"/>
  <c r="D35" i="4"/>
  <c r="E35" i="4"/>
  <c r="F35" i="4"/>
  <c r="G35" i="4"/>
  <c r="H35" i="4"/>
  <c r="C36" i="4"/>
  <c r="D36" i="4"/>
  <c r="E36" i="4"/>
  <c r="F36" i="4"/>
  <c r="G36" i="4"/>
  <c r="H36" i="4"/>
  <c r="D38" i="4"/>
  <c r="E38" i="4"/>
  <c r="F38" i="4"/>
  <c r="G38" i="4"/>
  <c r="H38" i="4"/>
  <c r="D39" i="4"/>
  <c r="E39" i="4"/>
  <c r="F39" i="4"/>
  <c r="G39" i="4"/>
  <c r="H39" i="4"/>
  <c r="D40" i="4"/>
  <c r="E40" i="4"/>
  <c r="F40" i="4"/>
  <c r="G40" i="4"/>
  <c r="H40" i="4"/>
  <c r="H41" i="4"/>
  <c r="H42" i="4"/>
  <c r="D43" i="4"/>
  <c r="E43" i="4"/>
  <c r="F43" i="4"/>
  <c r="G43" i="4"/>
  <c r="H43" i="4"/>
  <c r="H44" i="4"/>
  <c r="H45" i="4"/>
  <c r="H46" i="4"/>
  <c r="D47" i="4"/>
  <c r="E47" i="4"/>
  <c r="F47" i="4"/>
  <c r="G47" i="4"/>
  <c r="H47" i="4"/>
  <c r="D48" i="4"/>
  <c r="E48" i="4"/>
  <c r="F48" i="4"/>
  <c r="G48" i="4"/>
  <c r="H48" i="4"/>
  <c r="D49" i="4"/>
  <c r="E49" i="4"/>
  <c r="H49" i="4"/>
  <c r="D50" i="4"/>
  <c r="E50" i="4"/>
  <c r="F50" i="4"/>
  <c r="G50" i="4"/>
  <c r="H50" i="4"/>
  <c r="D51" i="4"/>
  <c r="E51" i="4"/>
  <c r="F51" i="4"/>
  <c r="G51" i="4"/>
  <c r="H51" i="4"/>
  <c r="D52" i="4"/>
  <c r="E52" i="4"/>
  <c r="F52" i="4"/>
  <c r="G52" i="4"/>
  <c r="H52" i="4"/>
  <c r="D53" i="4"/>
  <c r="E53" i="4"/>
  <c r="F53" i="4"/>
  <c r="G53" i="4"/>
  <c r="H53" i="4"/>
  <c r="D54" i="4"/>
  <c r="E54" i="4"/>
  <c r="F54" i="4"/>
  <c r="G54" i="4"/>
  <c r="H54" i="4"/>
  <c r="D55" i="4"/>
  <c r="E55" i="4"/>
  <c r="F55" i="4"/>
  <c r="G55" i="4"/>
  <c r="H55" i="4"/>
  <c r="D56" i="4"/>
  <c r="E56" i="4"/>
  <c r="F56" i="4"/>
  <c r="G56" i="4"/>
  <c r="H56" i="4"/>
  <c r="D57" i="4"/>
  <c r="E57" i="4"/>
  <c r="F57" i="4"/>
  <c r="G57" i="4"/>
  <c r="H57" i="4"/>
  <c r="H58" i="4"/>
  <c r="D59" i="4"/>
  <c r="E59" i="4"/>
  <c r="F59" i="4"/>
  <c r="G59" i="4"/>
  <c r="H59" i="4"/>
  <c r="D60" i="4"/>
  <c r="E60" i="4"/>
  <c r="F60" i="4"/>
  <c r="G60" i="4"/>
  <c r="H60" i="4"/>
  <c r="C61" i="4"/>
  <c r="D61" i="4"/>
  <c r="E61" i="4"/>
  <c r="F61" i="4"/>
  <c r="G61" i="4"/>
  <c r="H61" i="4"/>
  <c r="C63" i="4"/>
  <c r="D63" i="4"/>
  <c r="E63" i="4"/>
  <c r="F63" i="4"/>
  <c r="G63" i="4"/>
  <c r="H63" i="4"/>
  <c r="C64" i="4"/>
  <c r="D64" i="4"/>
  <c r="E64" i="4"/>
  <c r="F64" i="4"/>
  <c r="G64" i="4"/>
  <c r="H64" i="4"/>
  <c r="C65" i="4"/>
  <c r="D65" i="4"/>
  <c r="E65" i="4"/>
  <c r="F65" i="4"/>
  <c r="G65" i="4"/>
  <c r="H65" i="4"/>
  <c r="H66" i="4"/>
  <c r="C67" i="4"/>
  <c r="D67" i="4"/>
  <c r="E67" i="4"/>
  <c r="F67" i="4"/>
  <c r="G67" i="4"/>
  <c r="H67" i="4"/>
  <c r="C68" i="4"/>
  <c r="D68" i="4"/>
  <c r="E68" i="4"/>
  <c r="F68" i="4"/>
  <c r="G68" i="4"/>
  <c r="H68" i="4"/>
  <c r="H17" i="1"/>
  <c r="H18" i="1"/>
  <c r="H19" i="1"/>
  <c r="H20" i="1"/>
  <c r="H21" i="1"/>
  <c r="H22" i="1"/>
  <c r="H23" i="1"/>
  <c r="D24" i="1"/>
  <c r="E24" i="1"/>
  <c r="F24" i="1"/>
  <c r="G24" i="1"/>
  <c r="H24" i="1"/>
  <c r="H25" i="1"/>
  <c r="H26" i="1"/>
  <c r="D27" i="1"/>
  <c r="E27" i="1"/>
  <c r="F27" i="1"/>
  <c r="G27" i="1"/>
  <c r="H27" i="1"/>
  <c r="H28" i="1"/>
  <c r="H29" i="1"/>
  <c r="H30" i="1"/>
  <c r="C31" i="1"/>
  <c r="H31" i="1"/>
  <c r="C32" i="1"/>
  <c r="H32" i="1"/>
  <c r="H34" i="1"/>
  <c r="H35" i="1"/>
  <c r="C36" i="1"/>
  <c r="D36" i="1"/>
  <c r="E36" i="1"/>
  <c r="F36" i="1"/>
  <c r="G36" i="1"/>
  <c r="H36" i="1"/>
  <c r="C37" i="1"/>
  <c r="D37" i="1"/>
  <c r="E37" i="1"/>
  <c r="F37" i="1"/>
  <c r="G37" i="1"/>
  <c r="H37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H42" i="1"/>
  <c r="H43" i="1"/>
  <c r="D44" i="1"/>
  <c r="E44" i="1"/>
  <c r="F44" i="1"/>
  <c r="G44" i="1"/>
  <c r="H44" i="1"/>
  <c r="H45" i="1"/>
  <c r="H46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H59" i="1"/>
  <c r="D60" i="1"/>
  <c r="E60" i="1"/>
  <c r="F60" i="1"/>
  <c r="G60" i="1"/>
  <c r="H60" i="1"/>
  <c r="D61" i="1"/>
  <c r="E61" i="1"/>
  <c r="F61" i="1"/>
  <c r="G61" i="1"/>
  <c r="H61" i="1"/>
  <c r="C62" i="1"/>
  <c r="D62" i="1"/>
  <c r="E62" i="1"/>
  <c r="F62" i="1"/>
  <c r="G62" i="1"/>
  <c r="H62" i="1"/>
  <c r="H63" i="1"/>
  <c r="H64" i="1"/>
  <c r="H65" i="1"/>
  <c r="H66" i="1"/>
  <c r="C67" i="1"/>
  <c r="D67" i="1"/>
  <c r="E67" i="1"/>
  <c r="F67" i="1"/>
  <c r="G67" i="1"/>
  <c r="H67" i="1"/>
  <c r="C68" i="1"/>
  <c r="D68" i="1"/>
  <c r="E68" i="1"/>
  <c r="F68" i="1"/>
  <c r="G68" i="1"/>
  <c r="H68" i="1"/>
  <c r="C70" i="1"/>
  <c r="D70" i="1"/>
  <c r="E70" i="1"/>
  <c r="F70" i="1"/>
  <c r="G70" i="1"/>
  <c r="H70" i="1"/>
  <c r="C71" i="1"/>
  <c r="D71" i="1"/>
  <c r="E71" i="1"/>
  <c r="F71" i="1"/>
  <c r="G71" i="1"/>
  <c r="H71" i="1"/>
  <c r="C72" i="1"/>
  <c r="D72" i="1"/>
  <c r="E72" i="1"/>
  <c r="F72" i="1"/>
  <c r="G72" i="1"/>
  <c r="H72" i="1"/>
  <c r="C73" i="1"/>
  <c r="D73" i="1"/>
  <c r="E73" i="1"/>
  <c r="F73" i="1"/>
  <c r="G73" i="1"/>
  <c r="H73" i="1"/>
  <c r="C74" i="1"/>
  <c r="D74" i="1"/>
  <c r="E74" i="1"/>
  <c r="F74" i="1"/>
  <c r="G74" i="1"/>
  <c r="H74" i="1"/>
  <c r="H75" i="1"/>
  <c r="C76" i="1"/>
  <c r="D76" i="1"/>
  <c r="E76" i="1"/>
  <c r="F76" i="1"/>
  <c r="G76" i="1"/>
  <c r="H76" i="1"/>
  <c r="C77" i="1"/>
  <c r="D77" i="1"/>
  <c r="E77" i="1"/>
  <c r="F77" i="1"/>
  <c r="G77" i="1"/>
  <c r="H7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KW Massey</author>
  </authors>
  <commentList>
    <comment ref="B2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RAS:
</t>
        </r>
        <r>
          <rPr>
            <sz val="8"/>
            <color indexed="81"/>
            <rFont val="Tahoma"/>
            <family val="2"/>
          </rPr>
          <t>Either add lines and assign object codes now or assign when awarded.  Recommendation:  Put different types of expenses on different lines according to budget justification.</t>
        </r>
      </text>
    </comment>
    <comment ref="C29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 xml:space="preserve">RAS:
</t>
        </r>
        <r>
          <rPr>
            <sz val="8"/>
            <color indexed="81"/>
            <rFont val="Tahoma"/>
            <family val="2"/>
          </rPr>
          <t>Participant Support Costs are typically exempt from Indirect Costs but check each sponsor's guidelines to confirm how these costs should treated.
If a specific sponsor or program allows Indirect Costs/Overhead on Participant Support costs, apply the applicable rate to the amount in the Total Direct Costs row (row 27).</t>
        </r>
      </text>
    </comment>
  </commentList>
</comments>
</file>

<file path=xl/sharedStrings.xml><?xml version="1.0" encoding="utf-8"?>
<sst xmlns="http://schemas.openxmlformats.org/spreadsheetml/2006/main" count="279" uniqueCount="126">
  <si>
    <t>Total Personnel Costs</t>
  </si>
  <si>
    <t>Total Salaries and Wages</t>
  </si>
  <si>
    <t>Total Fringe</t>
  </si>
  <si>
    <t>Telephone LD</t>
  </si>
  <si>
    <t>Domestic Travel, General</t>
  </si>
  <si>
    <t xml:space="preserve">Total Budget </t>
  </si>
  <si>
    <t>Page Charges</t>
  </si>
  <si>
    <t>Foreign Travel, General</t>
  </si>
  <si>
    <t>Manuscript preparation</t>
  </si>
  <si>
    <t>Subactivity</t>
  </si>
  <si>
    <t>Start Date:</t>
  </si>
  <si>
    <t>End Date:</t>
  </si>
  <si>
    <t>PI:</t>
  </si>
  <si>
    <t>Difference</t>
  </si>
  <si>
    <t>Printing (General)</t>
  </si>
  <si>
    <t xml:space="preserve">Total Direct Costs </t>
  </si>
  <si>
    <t>Project Nickname:</t>
  </si>
  <si>
    <t>Proposal Deadline:</t>
  </si>
  <si>
    <t>not applicable</t>
  </si>
  <si>
    <t>--------------</t>
  </si>
  <si>
    <t>Target Amount:</t>
  </si>
  <si>
    <t>Object Code</t>
  </si>
  <si>
    <t>Projected Start and End Dates:</t>
  </si>
  <si>
    <t>Sponsor &amp; Program:</t>
  </si>
  <si>
    <t xml:space="preserve"> Grad Student- Research Assistant Appointment</t>
  </si>
  <si>
    <t>Temporary, Unenrolled</t>
  </si>
  <si>
    <t>Fringe, Temporary, Unenrolled</t>
  </si>
  <si>
    <t>Other Academic Salaries</t>
  </si>
  <si>
    <t>Temporary Workers and Summer Undergrads</t>
  </si>
  <si>
    <t>Fringe (Basic and Vacation), Professionals (Exempt)</t>
  </si>
  <si>
    <t>Fringe, HU Postdocs</t>
  </si>
  <si>
    <t>N/A</t>
  </si>
  <si>
    <t>Approximate Non-Personnel Direct Costs to add to hit target</t>
  </si>
  <si>
    <t>Laboratory Supplies</t>
  </si>
  <si>
    <t>multi</t>
  </si>
  <si>
    <t>Supplies: Computer Software &lt;5000</t>
  </si>
  <si>
    <t>Supplies: Computer Hardware &lt;5000</t>
  </si>
  <si>
    <t>Non-Personnel Expense Types (Required to accomplish the proposed work.)</t>
  </si>
  <si>
    <t>Other Supplies and Materials</t>
  </si>
  <si>
    <t xml:space="preserve">Subsistence </t>
  </si>
  <si>
    <t>Other Svcs, General</t>
  </si>
  <si>
    <t>Mgt Professional Svcs (Advisory Board))</t>
  </si>
  <si>
    <t>Purchases of Research Animals</t>
  </si>
  <si>
    <t>Services- Animal Per Diem</t>
  </si>
  <si>
    <t>Services- Computer Maintenance</t>
  </si>
  <si>
    <t>Services- Sci. Prof. Services</t>
  </si>
  <si>
    <t xml:space="preserve">Services- Other Professional General </t>
  </si>
  <si>
    <t>Shipping &amp; Fedex (grant dedicated only)</t>
  </si>
  <si>
    <t>Fringe (Basic and Vacation) Non-Exempt Staff)</t>
  </si>
  <si>
    <t xml:space="preserve">HU Postdocs </t>
  </si>
  <si>
    <t>HU Post-Docs</t>
  </si>
  <si>
    <t>Fringe, Faculty</t>
  </si>
  <si>
    <t>Fringe, Other Academic</t>
  </si>
  <si>
    <t>Faculty &amp; Other Academic</t>
  </si>
  <si>
    <t xml:space="preserve">Fringe &amp; Vacation </t>
  </si>
  <si>
    <t xml:space="preserve">Total Direct Costs (including personnel) </t>
  </si>
  <si>
    <t>Total Non-Personnel Direct Costs</t>
  </si>
  <si>
    <t xml:space="preserve"> Faculty Supplemental (Summer) Salary</t>
  </si>
  <si>
    <t>HU Enrolled UG &amp; Grad Students on Temp Payroll</t>
  </si>
  <si>
    <t>Fringe, HU Enrolled UGs &amp; Grads on Temp Payroll</t>
  </si>
  <si>
    <t>Enrolled Students</t>
  </si>
  <si>
    <t>Non-Personnel Expense Types</t>
  </si>
  <si>
    <t xml:space="preserve">Facilities and Administrative </t>
  </si>
  <si>
    <t>Start Date</t>
  </si>
  <si>
    <t>End Date</t>
  </si>
  <si>
    <t>Personnel Expense Types</t>
  </si>
  <si>
    <t>Project Start and End Dates:</t>
  </si>
  <si>
    <t>-----------------&gt;</t>
  </si>
  <si>
    <t>Project Dates---&gt;</t>
  </si>
  <si>
    <t xml:space="preserve"> </t>
  </si>
  <si>
    <t xml:space="preserve">enter </t>
  </si>
  <si>
    <t>dates</t>
  </si>
  <si>
    <t xml:space="preserve">For Fiscal Year </t>
  </si>
  <si>
    <t xml:space="preserve">Project Year </t>
  </si>
  <si>
    <t>Project Years ----&gt;</t>
  </si>
  <si>
    <t>Cost of Living Adjustment / Inflation:</t>
  </si>
  <si>
    <t xml:space="preserve"> Exempt Staff #2 (Sci. &amp; Man. Professionals)</t>
  </si>
  <si>
    <t xml:space="preserve"> Exempt Staff # 1 (Sci. &amp; Man. Professionals)</t>
  </si>
  <si>
    <t xml:space="preserve"> Non-Exempt #1 (Clerical and Techs)</t>
  </si>
  <si>
    <t xml:space="preserve"> Non-Exempt  #2 (Clerical and Techs)</t>
  </si>
  <si>
    <t>Indirect  / Overhead / F&amp;A</t>
  </si>
  <si>
    <t>Vacation Fringe</t>
  </si>
  <si>
    <t xml:space="preserve">The vacation assessment, included in the fringe rates above,  is used to </t>
  </si>
  <si>
    <t xml:space="preserve">cover paid vacation time. </t>
  </si>
  <si>
    <t>Exempt employees should be budgeted at 48 weeks of salary/year.</t>
  </si>
  <si>
    <t>Non exempt employees should be budgeted at 49 weeks of salary/year</t>
  </si>
  <si>
    <t>Vacation Assessment</t>
  </si>
  <si>
    <t>Indirect / Overhead / F&amp;A</t>
  </si>
  <si>
    <t>NON-FEDERAL BUDGET TEMPLATE  - GENERAL</t>
  </si>
  <si>
    <t>See also: FAS and SEAS Policy on Assessments</t>
  </si>
  <si>
    <t>if sponsor rate is &lt; 15%, or sponsor excludes certain costs from the indirect cost calculation</t>
  </si>
  <si>
    <t>Subaward #1</t>
  </si>
  <si>
    <t>Subaward #2</t>
  </si>
  <si>
    <t>Subaward #3</t>
  </si>
  <si>
    <t>Subaward #4</t>
  </si>
  <si>
    <t>Graduate Tuition Remission</t>
  </si>
  <si>
    <t>Computer, Sponsored Equipment &gt;=5000</t>
  </si>
  <si>
    <t>Spons. Work in Progress^Equipment &gt;=$5000</t>
  </si>
  <si>
    <t>Sci. Equip., Sponsored^Equipment &gt;=$5000</t>
  </si>
  <si>
    <t>Participant Support "Part-Of" account</t>
  </si>
  <si>
    <t xml:space="preserve">Assessment Rates </t>
  </si>
  <si>
    <t>Update to calculate with  sponsor rate ---&gt;</t>
  </si>
  <si>
    <t>Research &amp; Instruction - USE THIS RATE IF YOU ARE BUDGETING FOR AN INDUSTRY SPONSORED RESEARCH AGREEMENT (ISRA)</t>
  </si>
  <si>
    <t>For Fiscal Year</t>
  </si>
  <si>
    <t>6010/6020</t>
  </si>
  <si>
    <t xml:space="preserve"> Faculty Academic-Year Salary</t>
  </si>
  <si>
    <t>Stipends</t>
  </si>
  <si>
    <t>Conference Fees</t>
  </si>
  <si>
    <t>NON-FEDERAL BUDGET TEMPLATE  - PART-OF ACCOUNT</t>
  </si>
  <si>
    <t>BUDGET TEMPLATE - Participant Support "Part-of" with No Indirect/Overhead Costs</t>
  </si>
  <si>
    <t>Participant Support costs are defined differently by each non-fed sponsor and are typically excluded from Indirect Costs.  Check the sponsor guidelines for the treatment of these costs.</t>
  </si>
  <si>
    <t>updated:</t>
  </si>
  <si>
    <t>Update to reflect rate allowed by sponsor ---&gt;</t>
  </si>
  <si>
    <t>Guidance on Vacation Fringe - see below</t>
  </si>
  <si>
    <t>*MTDC typically only applies to federal budgets. On non-federal budgets, all Direct Cost expenses should be included in the Indirect Cost calculation if allowed by the sponsor.</t>
  </si>
  <si>
    <t>Main account base (Main TDC)</t>
  </si>
  <si>
    <t>Part-of account base (Part-of TDC)</t>
  </si>
  <si>
    <t>HU "Part-of" Account #1 (Direct Costs  - See Part-of tab)</t>
  </si>
  <si>
    <t>**If the Part-of account will be asssociated with a PI at a Harvard school with their own rate agreement (e.g. HMS/HSDM or SPH), adjust the rates below accordingly.</t>
  </si>
  <si>
    <t xml:space="preserve">**Fringe &amp; Vacation </t>
  </si>
  <si>
    <t>*The MTDC base typically only applies to federal budgets. On non-federal budgets, all expenses should be included in the Indirect Cost calculation whenever allowed by the sponsor.</t>
  </si>
  <si>
    <t xml:space="preserve">**Facilities and Administrative </t>
  </si>
  <si>
    <t>Refer to the FAS and SEAS Policy on Assessments</t>
  </si>
  <si>
    <t>FY22</t>
  </si>
  <si>
    <t>Exempt (30.9% Fringe + 9.9% Vacation)</t>
  </si>
  <si>
    <t>Non-Exempt (45.8% Fringe + 10.0% Vacation)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</si>
</sst>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0.0%"/>
    <numFmt numFmtId="166" formatCode="m/d/yy;@"/>
    <numFmt numFmtId="167" formatCode="mmmm\ yyyy"/>
  </numFmts>
  <fonts count="2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darkGray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1" fillId="0" borderId="0" applyNumberFormat="0" applyFill="0" applyBorder="0" applyAlignment="0" applyProtection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23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9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/>
    <xf numFmtId="3" fontId="3" fillId="0" borderId="0" xfId="0" applyNumberFormat="1" applyFont="1" applyFill="1"/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3" fontId="5" fillId="0" borderId="5" xfId="0" applyNumberFormat="1" applyFont="1" applyFill="1" applyBorder="1"/>
    <xf numFmtId="3" fontId="4" fillId="0" borderId="0" xfId="0" applyNumberFormat="1" applyFont="1" applyFill="1"/>
    <xf numFmtId="3" fontId="7" fillId="0" borderId="0" xfId="0" applyNumberFormat="1" applyFont="1" applyFill="1"/>
    <xf numFmtId="3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7" fillId="0" borderId="0" xfId="0" quotePrefix="1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3" fontId="7" fillId="0" borderId="1" xfId="0" applyNumberFormat="1" applyFont="1" applyFill="1" applyBorder="1"/>
    <xf numFmtId="3" fontId="5" fillId="0" borderId="0" xfId="0" applyNumberFormat="1" applyFont="1" applyFill="1" applyBorder="1"/>
    <xf numFmtId="0" fontId="8" fillId="0" borderId="0" xfId="0" applyFont="1" applyFill="1" applyAlignment="1"/>
    <xf numFmtId="0" fontId="1" fillId="0" borderId="4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0" fontId="12" fillId="0" borderId="0" xfId="0" applyFont="1" applyFill="1"/>
    <xf numFmtId="3" fontId="5" fillId="0" borderId="5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Alignment="1">
      <alignment horizontal="right"/>
    </xf>
    <xf numFmtId="165" fontId="7" fillId="0" borderId="4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6" fillId="0" borderId="0" xfId="0" applyFont="1" applyFill="1"/>
    <xf numFmtId="0" fontId="0" fillId="0" borderId="0" xfId="0" applyFill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" fillId="0" borderId="9" xfId="0" quotePrefix="1" applyFont="1" applyFill="1" applyBorder="1"/>
    <xf numFmtId="0" fontId="15" fillId="0" borderId="2" xfId="0" applyFont="1" applyFill="1" applyBorder="1" applyAlignment="1">
      <alignment horizontal="right"/>
    </xf>
    <xf numFmtId="0" fontId="6" fillId="0" borderId="3" xfId="0" applyFont="1" applyFill="1" applyBorder="1"/>
    <xf numFmtId="0" fontId="15" fillId="0" borderId="10" xfId="0" applyFont="1" applyFill="1" applyBorder="1" applyAlignment="1">
      <alignment horizontal="right"/>
    </xf>
    <xf numFmtId="0" fontId="1" fillId="0" borderId="0" xfId="0" quotePrefix="1" applyFont="1" applyFill="1" applyBorder="1" applyAlignment="1">
      <alignment horizontal="center"/>
    </xf>
    <xf numFmtId="166" fontId="13" fillId="3" borderId="2" xfId="0" applyNumberFormat="1" applyFont="1" applyFill="1" applyBorder="1" applyAlignment="1">
      <alignment horizontal="center" wrapText="1"/>
    </xf>
    <xf numFmtId="166" fontId="13" fillId="3" borderId="3" xfId="0" applyNumberFormat="1" applyFont="1" applyFill="1" applyBorder="1" applyAlignment="1">
      <alignment horizontal="center" wrapText="1"/>
    </xf>
    <xf numFmtId="0" fontId="1" fillId="4" borderId="10" xfId="0" applyFont="1" applyFill="1" applyBorder="1"/>
    <xf numFmtId="0" fontId="7" fillId="4" borderId="9" xfId="0" applyFont="1" applyFill="1" applyBorder="1"/>
    <xf numFmtId="0" fontId="7" fillId="4" borderId="11" xfId="0" applyFont="1" applyFill="1" applyBorder="1"/>
    <xf numFmtId="0" fontId="7" fillId="4" borderId="6" xfId="0" applyFont="1" applyFill="1" applyBorder="1"/>
    <xf numFmtId="0" fontId="7" fillId="4" borderId="12" xfId="0" applyFont="1" applyFill="1" applyBorder="1"/>
    <xf numFmtId="0" fontId="7" fillId="4" borderId="13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/>
    <xf numFmtId="166" fontId="7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/>
    <xf numFmtId="165" fontId="7" fillId="0" borderId="0" xfId="0" applyNumberFormat="1" applyFont="1" applyFill="1" applyBorder="1"/>
    <xf numFmtId="0" fontId="5" fillId="0" borderId="0" xfId="0" applyFont="1" applyFill="1" applyBorder="1"/>
    <xf numFmtId="0" fontId="18" fillId="0" borderId="0" xfId="0" applyFont="1" applyFill="1"/>
    <xf numFmtId="0" fontId="0" fillId="0" borderId="0" xfId="0" applyFont="1" applyFill="1" applyBorder="1"/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2" applyFont="1" applyFill="1" applyAlignment="1">
      <alignment horizontal="right"/>
    </xf>
    <xf numFmtId="0" fontId="7" fillId="0" borderId="14" xfId="0" applyFont="1" applyFill="1" applyBorder="1" applyAlignment="1">
      <alignment horizontal="center"/>
    </xf>
    <xf numFmtId="3" fontId="7" fillId="0" borderId="14" xfId="0" applyNumberFormat="1" applyFont="1" applyFill="1" applyBorder="1"/>
    <xf numFmtId="0" fontId="6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center"/>
    </xf>
    <xf numFmtId="3" fontId="6" fillId="5" borderId="0" xfId="0" applyNumberFormat="1" applyFont="1" applyFill="1"/>
    <xf numFmtId="10" fontId="1" fillId="5" borderId="0" xfId="0" applyNumberFormat="1" applyFont="1" applyFill="1" applyAlignment="1">
      <alignment horizontal="left"/>
    </xf>
    <xf numFmtId="166" fontId="7" fillId="3" borderId="2" xfId="0" applyNumberFormat="1" applyFont="1" applyFill="1" applyBorder="1" applyAlignment="1">
      <alignment horizontal="center" wrapText="1"/>
    </xf>
    <xf numFmtId="166" fontId="7" fillId="3" borderId="3" xfId="0" applyNumberFormat="1" applyFont="1" applyFill="1" applyBorder="1" applyAlignment="1">
      <alignment horizontal="center" wrapText="1"/>
    </xf>
    <xf numFmtId="14" fontId="1" fillId="0" borderId="0" xfId="0" applyNumberFormat="1" applyFont="1" applyFill="1" applyAlignment="1">
      <alignment horizontal="left"/>
    </xf>
    <xf numFmtId="0" fontId="7" fillId="0" borderId="0" xfId="2" applyFont="1" applyFill="1"/>
    <xf numFmtId="3" fontId="7" fillId="0" borderId="0" xfId="0" applyNumberFormat="1" applyFont="1" applyFill="1" applyAlignment="1">
      <alignment horizontal="left"/>
    </xf>
    <xf numFmtId="3" fontId="1" fillId="0" borderId="2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7" fillId="0" borderId="15" xfId="0" applyFont="1" applyFill="1" applyBorder="1"/>
    <xf numFmtId="0" fontId="7" fillId="0" borderId="0" xfId="0" applyFont="1" applyBorder="1" applyAlignment="1"/>
    <xf numFmtId="0" fontId="7" fillId="5" borderId="0" xfId="0" applyFont="1" applyFill="1"/>
    <xf numFmtId="3" fontId="7" fillId="0" borderId="0" xfId="5" applyNumberFormat="1" applyFont="1" applyFill="1" applyAlignment="1">
      <alignment horizontal="left"/>
    </xf>
    <xf numFmtId="0" fontId="9" fillId="0" borderId="0" xfId="3" applyFont="1" applyFill="1"/>
    <xf numFmtId="0" fontId="20" fillId="0" borderId="0" xfId="3" applyFont="1" applyFill="1"/>
    <xf numFmtId="0" fontId="7" fillId="0" borderId="4" xfId="0" applyFont="1" applyFill="1" applyBorder="1" applyAlignment="1">
      <alignment wrapText="1"/>
    </xf>
    <xf numFmtId="0" fontId="21" fillId="0" borderId="0" xfId="1" applyFill="1"/>
    <xf numFmtId="0" fontId="21" fillId="5" borderId="0" xfId="1" applyFill="1"/>
    <xf numFmtId="0" fontId="1" fillId="5" borderId="4" xfId="0" applyFont="1" applyFill="1" applyBorder="1"/>
    <xf numFmtId="165" fontId="1" fillId="5" borderId="4" xfId="0" applyNumberFormat="1" applyFont="1" applyFill="1" applyBorder="1" applyAlignment="1">
      <alignment horizontal="center"/>
    </xf>
    <xf numFmtId="0" fontId="20" fillId="0" borderId="0" xfId="3" applyFont="1" applyFill="1" applyAlignment="1">
      <alignment horizontal="right"/>
    </xf>
    <xf numFmtId="167" fontId="20" fillId="0" borderId="0" xfId="3" applyNumberFormat="1" applyFont="1" applyFill="1" applyAlignment="1">
      <alignment horizontal="right"/>
    </xf>
    <xf numFmtId="0" fontId="1" fillId="5" borderId="4" xfId="0" applyFont="1" applyFill="1" applyBorder="1" applyAlignment="1">
      <alignment vertical="center"/>
    </xf>
    <xf numFmtId="0" fontId="21" fillId="5" borderId="0" xfId="1" applyFill="1" applyAlignment="1">
      <alignment horizontal="right"/>
    </xf>
    <xf numFmtId="0" fontId="7" fillId="5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3" applyFont="1" applyFill="1" applyAlignment="1">
      <alignment horizontal="right"/>
    </xf>
    <xf numFmtId="0" fontId="7" fillId="0" borderId="2" xfId="0" applyFont="1" applyBorder="1" applyAlignment="1">
      <alignment horizontal="right"/>
    </xf>
    <xf numFmtId="166" fontId="7" fillId="0" borderId="2" xfId="0" applyNumberFormat="1" applyFont="1" applyBorder="1" applyAlignment="1">
      <alignment horizontal="center" wrapText="1"/>
    </xf>
    <xf numFmtId="3" fontId="7" fillId="0" borderId="3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center"/>
    </xf>
    <xf numFmtId="0" fontId="7" fillId="0" borderId="4" xfId="0" applyFont="1" applyBorder="1"/>
    <xf numFmtId="165" fontId="7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7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2 3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search.fas.harvard.edu/links/fas-and-seas-policy-assessments-current-use-gifts-and-sponsored-awards" TargetMode="External"/><Relationship Id="rId1" Type="http://schemas.openxmlformats.org/officeDocument/2006/relationships/hyperlink" Target="https://research.fas.harvard.edu/links/fas-and-seas-policy-assessments-current-use-gifts-and-sponsored-awar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research.fas.harvard.edu/links/fas-and-seas-policy-assessments-current-use-gifts-and-sponsored-award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9"/>
  <sheetViews>
    <sheetView tabSelected="1" zoomScaleNormal="100" zoomScaleSheetLayoutView="75" workbookViewId="0"/>
  </sheetViews>
  <sheetFormatPr defaultRowHeight="12.5" x14ac:dyDescent="0.25"/>
  <cols>
    <col min="1" max="1" width="48.453125" style="25" customWidth="1"/>
    <col min="2" max="2" width="18.1796875" style="25" customWidth="1"/>
    <col min="3" max="4" width="11" style="25" customWidth="1"/>
    <col min="5" max="5" width="12.1796875" style="25" customWidth="1"/>
    <col min="6" max="6" width="11" style="25" customWidth="1"/>
    <col min="7" max="7" width="15.1796875" style="25" bestFit="1" customWidth="1"/>
    <col min="8" max="8" width="14.453125" style="25" customWidth="1"/>
    <col min="9" max="9" width="2.26953125" style="25" customWidth="1"/>
    <col min="10" max="10" width="30.1796875" style="25" customWidth="1"/>
    <col min="11" max="11" width="10.1796875" style="25" bestFit="1" customWidth="1"/>
    <col min="12" max="12" width="9.7265625" style="25" bestFit="1" customWidth="1"/>
    <col min="13" max="13" width="9.1796875" style="25" bestFit="1" customWidth="1"/>
    <col min="14" max="14" width="10.26953125" style="25" customWidth="1"/>
    <col min="15" max="15" width="9.81640625" style="25" customWidth="1"/>
    <col min="16" max="16" width="9.7265625" style="25" customWidth="1"/>
    <col min="17" max="17" width="9.7265625" style="25" bestFit="1" customWidth="1"/>
    <col min="18" max="16384" width="8.7265625" style="25"/>
  </cols>
  <sheetData>
    <row r="1" spans="1:14" s="2" customFormat="1" ht="23" x14ac:dyDescent="0.5">
      <c r="A1" s="2" t="s">
        <v>88</v>
      </c>
      <c r="E1" s="101"/>
      <c r="F1" s="108" t="s">
        <v>111</v>
      </c>
      <c r="G1" s="109">
        <v>44357</v>
      </c>
      <c r="H1" s="102"/>
    </row>
    <row r="2" spans="1:14" x14ac:dyDescent="0.25">
      <c r="A2" s="111" t="s">
        <v>122</v>
      </c>
      <c r="B2" s="99" t="s">
        <v>90</v>
      </c>
      <c r="C2" s="99"/>
      <c r="D2" s="99"/>
      <c r="E2" s="99"/>
      <c r="F2" s="99"/>
      <c r="G2" s="99"/>
      <c r="H2" s="99"/>
    </row>
    <row r="3" spans="1:14" x14ac:dyDescent="0.25">
      <c r="A3" s="104"/>
    </row>
    <row r="4" spans="1:14" ht="13" x14ac:dyDescent="0.3">
      <c r="A4" s="44" t="s">
        <v>12</v>
      </c>
      <c r="B4" s="31"/>
    </row>
    <row r="5" spans="1:14" ht="17.25" customHeight="1" x14ac:dyDescent="0.3">
      <c r="A5" s="44" t="s">
        <v>16</v>
      </c>
      <c r="B5" s="31"/>
    </row>
    <row r="6" spans="1:14" ht="18" x14ac:dyDescent="0.4">
      <c r="A6" s="44" t="s">
        <v>23</v>
      </c>
      <c r="B6" s="31"/>
      <c r="C6" s="4"/>
      <c r="D6" s="4"/>
      <c r="E6" s="4"/>
      <c r="F6" s="4"/>
      <c r="G6" s="4"/>
      <c r="H6" s="4"/>
      <c r="J6" s="50"/>
    </row>
    <row r="7" spans="1:14" ht="13" x14ac:dyDescent="0.3">
      <c r="A7" s="44" t="s">
        <v>17</v>
      </c>
      <c r="B7" s="92"/>
      <c r="J7" s="43"/>
      <c r="K7" s="43"/>
      <c r="L7" s="43"/>
      <c r="M7" s="43"/>
      <c r="N7" s="43"/>
    </row>
    <row r="8" spans="1:14" ht="13" x14ac:dyDescent="0.3">
      <c r="A8" s="44" t="s">
        <v>66</v>
      </c>
      <c r="B8" s="92"/>
      <c r="J8" s="43"/>
      <c r="K8" s="43"/>
      <c r="L8" s="43"/>
      <c r="M8" s="43"/>
      <c r="N8" s="43"/>
    </row>
    <row r="9" spans="1:14" ht="13" x14ac:dyDescent="0.3">
      <c r="A9" s="83" t="s">
        <v>75</v>
      </c>
      <c r="B9" s="89">
        <v>0</v>
      </c>
      <c r="J9" s="70"/>
      <c r="K9" s="43"/>
      <c r="L9" s="43"/>
      <c r="M9" s="43"/>
      <c r="N9" s="43"/>
    </row>
    <row r="10" spans="1:14" ht="18" x14ac:dyDescent="0.4">
      <c r="A10" s="6"/>
      <c r="B10" s="30"/>
      <c r="J10" s="43"/>
      <c r="K10" s="43"/>
      <c r="L10" s="43"/>
      <c r="M10" s="43"/>
      <c r="N10" s="43"/>
    </row>
    <row r="11" spans="1:14" ht="13" x14ac:dyDescent="0.3">
      <c r="A11" s="79"/>
      <c r="J11" s="43"/>
      <c r="K11" s="43"/>
      <c r="L11" s="43"/>
      <c r="M11" s="43"/>
      <c r="N11" s="43"/>
    </row>
    <row r="12" spans="1:14" ht="13" x14ac:dyDescent="0.3">
      <c r="A12" s="79"/>
      <c r="J12" s="43"/>
      <c r="K12" s="43"/>
      <c r="L12" s="43"/>
      <c r="M12" s="43"/>
      <c r="N12" s="43"/>
    </row>
    <row r="13" spans="1:14" ht="14" x14ac:dyDescent="0.3">
      <c r="A13" s="59" t="s">
        <v>73</v>
      </c>
      <c r="B13" s="56" t="s">
        <v>67</v>
      </c>
      <c r="C13" s="69">
        <v>1</v>
      </c>
      <c r="D13" s="69">
        <v>2</v>
      </c>
      <c r="E13" s="69">
        <v>3</v>
      </c>
      <c r="F13" s="69">
        <v>4</v>
      </c>
      <c r="G13" s="69">
        <v>5</v>
      </c>
      <c r="J13" s="43"/>
      <c r="K13" s="43"/>
      <c r="L13" s="43"/>
      <c r="M13" s="43"/>
      <c r="N13" s="43"/>
    </row>
    <row r="14" spans="1:14" ht="14" x14ac:dyDescent="0.3">
      <c r="A14" s="57" t="s">
        <v>68</v>
      </c>
      <c r="B14" s="54" t="s">
        <v>63</v>
      </c>
      <c r="C14" s="90" t="s">
        <v>70</v>
      </c>
      <c r="D14" s="90"/>
      <c r="E14" s="90"/>
      <c r="F14" s="90"/>
      <c r="G14" s="90"/>
      <c r="H14" s="5"/>
      <c r="J14" s="1"/>
    </row>
    <row r="15" spans="1:14" s="7" customFormat="1" ht="13" x14ac:dyDescent="0.3">
      <c r="A15" s="58"/>
      <c r="B15" s="55" t="s">
        <v>64</v>
      </c>
      <c r="C15" s="91" t="s">
        <v>71</v>
      </c>
      <c r="D15" s="91"/>
      <c r="E15" s="91"/>
      <c r="F15" s="91"/>
      <c r="G15" s="91"/>
      <c r="I15" s="25"/>
      <c r="J15" s="8"/>
    </row>
    <row r="16" spans="1:14" s="7" customFormat="1" ht="15.5" x14ac:dyDescent="0.35">
      <c r="A16" s="47" t="s">
        <v>65</v>
      </c>
      <c r="B16" s="49" t="s">
        <v>21</v>
      </c>
      <c r="C16" s="52"/>
      <c r="D16" s="53"/>
      <c r="E16" s="53"/>
      <c r="F16" s="53"/>
      <c r="G16" s="53"/>
      <c r="H16" s="37" t="s">
        <v>5</v>
      </c>
      <c r="I16" s="25"/>
      <c r="J16" s="8"/>
    </row>
    <row r="17" spans="1:10" ht="13" x14ac:dyDescent="0.3">
      <c r="A17" s="23" t="s">
        <v>105</v>
      </c>
      <c r="B17" s="26" t="s">
        <v>104</v>
      </c>
      <c r="C17" s="24"/>
      <c r="D17" s="24">
        <f>C17*(1+Cost_of_Living_Adjustment)</f>
        <v>0</v>
      </c>
      <c r="E17" s="24">
        <f>D17*(1+Cost_of_Living_Adjustment)</f>
        <v>0</v>
      </c>
      <c r="F17" s="24">
        <f>E17*(1+Cost_of_Living_Adjustment)</f>
        <v>0</v>
      </c>
      <c r="G17" s="24">
        <f>F17*(1+Cost_of_Living_Adjustment)</f>
        <v>0</v>
      </c>
      <c r="H17" s="24">
        <f>SUM(C17:G17)</f>
        <v>0</v>
      </c>
      <c r="I17" s="6"/>
      <c r="J17" s="27"/>
    </row>
    <row r="18" spans="1:10" ht="13" x14ac:dyDescent="0.3">
      <c r="A18" s="23" t="s">
        <v>57</v>
      </c>
      <c r="B18" s="26">
        <v>6040</v>
      </c>
      <c r="C18" s="24"/>
      <c r="D18" s="24">
        <f t="shared" ref="D18:G27" si="0">C18*(1+Cost_of_Living_Adjustment)</f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  <c r="H18" s="24">
        <f t="shared" ref="H18:H27" si="1">SUM(C18:G18)</f>
        <v>0</v>
      </c>
      <c r="I18" s="6"/>
      <c r="J18" s="27"/>
    </row>
    <row r="19" spans="1:10" ht="13" x14ac:dyDescent="0.3">
      <c r="A19" s="23" t="s">
        <v>27</v>
      </c>
      <c r="B19" s="26">
        <v>6030</v>
      </c>
      <c r="C19" s="24"/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4">
        <f t="shared" si="1"/>
        <v>0</v>
      </c>
      <c r="I19" s="6"/>
      <c r="J19" s="27"/>
    </row>
    <row r="20" spans="1:10" ht="15" customHeight="1" x14ac:dyDescent="0.3">
      <c r="A20" s="23" t="s">
        <v>77</v>
      </c>
      <c r="B20" s="26">
        <v>6050</v>
      </c>
      <c r="C20" s="24"/>
      <c r="D20" s="24">
        <f t="shared" si="0"/>
        <v>0</v>
      </c>
      <c r="E20" s="24">
        <f t="shared" si="0"/>
        <v>0</v>
      </c>
      <c r="F20" s="24">
        <f t="shared" si="0"/>
        <v>0</v>
      </c>
      <c r="G20" s="24">
        <f t="shared" si="0"/>
        <v>0</v>
      </c>
      <c r="H20" s="24">
        <f t="shared" si="1"/>
        <v>0</v>
      </c>
      <c r="I20" s="6"/>
      <c r="J20" s="81"/>
    </row>
    <row r="21" spans="1:10" ht="15" customHeight="1" x14ac:dyDescent="0.3">
      <c r="A21" s="23" t="s">
        <v>76</v>
      </c>
      <c r="B21" s="26">
        <v>6050</v>
      </c>
      <c r="C21" s="24"/>
      <c r="D21" s="24">
        <f>C21*(1+Cost_of_Living_Adjustment)</f>
        <v>0</v>
      </c>
      <c r="E21" s="24">
        <f>D21*(1+Cost_of_Living_Adjustment)</f>
        <v>0</v>
      </c>
      <c r="F21" s="24">
        <f>E21*(1+Cost_of_Living_Adjustment)</f>
        <v>0</v>
      </c>
      <c r="G21" s="24">
        <f>F21*(1+Cost_of_Living_Adjustment)</f>
        <v>0</v>
      </c>
      <c r="H21" s="24">
        <f>SUM(C21:G21)</f>
        <v>0</v>
      </c>
      <c r="I21" s="6"/>
      <c r="J21" s="81"/>
    </row>
    <row r="22" spans="1:10" ht="13" x14ac:dyDescent="0.3">
      <c r="A22" s="23" t="s">
        <v>78</v>
      </c>
      <c r="B22" s="26">
        <v>6070</v>
      </c>
      <c r="C22" s="24"/>
      <c r="D22" s="24">
        <f t="shared" si="0"/>
        <v>0</v>
      </c>
      <c r="E22" s="24">
        <f t="shared" si="0"/>
        <v>0</v>
      </c>
      <c r="F22" s="24">
        <f t="shared" si="0"/>
        <v>0</v>
      </c>
      <c r="G22" s="24">
        <f t="shared" si="0"/>
        <v>0</v>
      </c>
      <c r="H22" s="24">
        <f t="shared" si="1"/>
        <v>0</v>
      </c>
      <c r="I22" s="6"/>
      <c r="J22" s="27"/>
    </row>
    <row r="23" spans="1:10" ht="13" x14ac:dyDescent="0.3">
      <c r="A23" s="23" t="s">
        <v>79</v>
      </c>
      <c r="B23" s="26">
        <v>6070</v>
      </c>
      <c r="C23" s="24"/>
      <c r="D23" s="24">
        <f>C23*(1+Cost_of_Living_Adjustment)</f>
        <v>0</v>
      </c>
      <c r="E23" s="24">
        <f>D23*(1+Cost_of_Living_Adjustment)</f>
        <v>0</v>
      </c>
      <c r="F23" s="24">
        <f>E23*(1+Cost_of_Living_Adjustment)</f>
        <v>0</v>
      </c>
      <c r="G23" s="24">
        <f>F23*(1+Cost_of_Living_Adjustment)</f>
        <v>0</v>
      </c>
      <c r="H23" s="24">
        <f>SUM(C23:G23)</f>
        <v>0</v>
      </c>
      <c r="I23" s="6"/>
      <c r="J23" s="27"/>
    </row>
    <row r="24" spans="1:10" ht="13" x14ac:dyDescent="0.3">
      <c r="A24" s="23" t="s">
        <v>58</v>
      </c>
      <c r="B24" s="26">
        <v>6110</v>
      </c>
      <c r="C24" s="24"/>
      <c r="D24" s="24">
        <f t="shared" si="0"/>
        <v>0</v>
      </c>
      <c r="E24" s="24">
        <f t="shared" si="0"/>
        <v>0</v>
      </c>
      <c r="F24" s="24">
        <f t="shared" si="0"/>
        <v>0</v>
      </c>
      <c r="G24" s="24">
        <f t="shared" si="0"/>
        <v>0</v>
      </c>
      <c r="H24" s="24">
        <f t="shared" si="1"/>
        <v>0</v>
      </c>
      <c r="I24" s="6"/>
    </row>
    <row r="25" spans="1:10" ht="13" x14ac:dyDescent="0.3">
      <c r="A25" s="23" t="s">
        <v>28</v>
      </c>
      <c r="B25" s="26">
        <v>6120</v>
      </c>
      <c r="C25" s="24"/>
      <c r="D25" s="24">
        <f t="shared" si="0"/>
        <v>0</v>
      </c>
      <c r="E25" s="24">
        <f t="shared" si="0"/>
        <v>0</v>
      </c>
      <c r="F25" s="24">
        <f t="shared" si="0"/>
        <v>0</v>
      </c>
      <c r="G25" s="24">
        <f t="shared" si="0"/>
        <v>0</v>
      </c>
      <c r="H25" s="24">
        <f t="shared" si="1"/>
        <v>0</v>
      </c>
      <c r="I25" s="6"/>
    </row>
    <row r="26" spans="1:10" ht="13" x14ac:dyDescent="0.3">
      <c r="A26" s="23" t="s">
        <v>49</v>
      </c>
      <c r="B26" s="26">
        <v>6150</v>
      </c>
      <c r="C26" s="24"/>
      <c r="D26" s="24">
        <f t="shared" si="0"/>
        <v>0</v>
      </c>
      <c r="E26" s="24">
        <f t="shared" si="0"/>
        <v>0</v>
      </c>
      <c r="F26" s="24">
        <f t="shared" si="0"/>
        <v>0</v>
      </c>
      <c r="G26" s="24">
        <f t="shared" si="0"/>
        <v>0</v>
      </c>
      <c r="H26" s="24">
        <f t="shared" si="1"/>
        <v>0</v>
      </c>
      <c r="I26" s="6"/>
    </row>
    <row r="27" spans="1:10" ht="13" x14ac:dyDescent="0.3">
      <c r="A27" s="23" t="s">
        <v>24</v>
      </c>
      <c r="B27" s="26">
        <v>6140</v>
      </c>
      <c r="C27" s="24"/>
      <c r="D27" s="24">
        <f t="shared" si="0"/>
        <v>0</v>
      </c>
      <c r="E27" s="24">
        <f t="shared" si="0"/>
        <v>0</v>
      </c>
      <c r="F27" s="24">
        <f t="shared" si="0"/>
        <v>0</v>
      </c>
      <c r="G27" s="24">
        <f t="shared" si="0"/>
        <v>0</v>
      </c>
      <c r="H27" s="24">
        <f t="shared" si="1"/>
        <v>0</v>
      </c>
      <c r="I27" s="6"/>
    </row>
    <row r="28" spans="1:10" ht="15.5" x14ac:dyDescent="0.35">
      <c r="B28" s="21" t="s">
        <v>1</v>
      </c>
      <c r="C28" s="9">
        <f>SUM(C17:C27)</f>
        <v>0</v>
      </c>
      <c r="D28" s="9">
        <f>SUM(D17:D27)</f>
        <v>0</v>
      </c>
      <c r="E28" s="9">
        <f>SUM(E17:E27)</f>
        <v>0</v>
      </c>
      <c r="F28" s="9">
        <f>SUM(F17:F27)</f>
        <v>0</v>
      </c>
      <c r="G28" s="9">
        <f>SUM(G17:G27)</f>
        <v>0</v>
      </c>
      <c r="H28" s="9">
        <f>SUM(C28:G28)</f>
        <v>0</v>
      </c>
      <c r="I28" s="10"/>
    </row>
    <row r="29" spans="1:10" x14ac:dyDescent="0.25">
      <c r="A29" s="23" t="s">
        <v>51</v>
      </c>
      <c r="B29" s="26">
        <v>6250</v>
      </c>
      <c r="C29" s="46">
        <f>(C17+C18)*$B$86</f>
        <v>0</v>
      </c>
      <c r="D29" s="46">
        <f>(D17+D18)*$B$86</f>
        <v>0</v>
      </c>
      <c r="E29" s="46">
        <f>(E17+E18)*$B$86</f>
        <v>0</v>
      </c>
      <c r="F29" s="46">
        <f>(F17+F18)*$B$86</f>
        <v>0</v>
      </c>
      <c r="G29" s="46">
        <f>(G17+G18)*$B$86</f>
        <v>0</v>
      </c>
      <c r="H29" s="24">
        <f>SUM(C29:G29)</f>
        <v>0</v>
      </c>
      <c r="I29" s="24"/>
    </row>
    <row r="30" spans="1:10" x14ac:dyDescent="0.25">
      <c r="A30" s="23" t="s">
        <v>52</v>
      </c>
      <c r="B30" s="26">
        <v>6250</v>
      </c>
      <c r="C30" s="24">
        <f>(C19*$B$86)</f>
        <v>0</v>
      </c>
      <c r="D30" s="24">
        <f>(D19*$B$86)</f>
        <v>0</v>
      </c>
      <c r="E30" s="24">
        <f>(E19*$B$86)</f>
        <v>0</v>
      </c>
      <c r="F30" s="24">
        <f>(F19*$B$86)</f>
        <v>0</v>
      </c>
      <c r="G30" s="24">
        <f>(G19*$B$86)</f>
        <v>0</v>
      </c>
      <c r="H30" s="24">
        <f>SUM(C30:G30)</f>
        <v>0</v>
      </c>
    </row>
    <row r="31" spans="1:10" ht="13" x14ac:dyDescent="0.3">
      <c r="A31" s="23" t="s">
        <v>29</v>
      </c>
      <c r="B31" s="26">
        <v>6270</v>
      </c>
      <c r="C31" s="24">
        <f>(C20+C21)*$B$87</f>
        <v>0</v>
      </c>
      <c r="D31" s="24">
        <f>(D20+D21)*$B$87</f>
        <v>0</v>
      </c>
      <c r="E31" s="24">
        <f>(E20+E21)*$B$87</f>
        <v>0</v>
      </c>
      <c r="F31" s="24">
        <f>(F20+F21)*$B$87</f>
        <v>0</v>
      </c>
      <c r="G31" s="24">
        <f>(G20+G21)*$B$87</f>
        <v>0</v>
      </c>
      <c r="H31" s="24">
        <f>SUM(C31:G31)</f>
        <v>0</v>
      </c>
      <c r="J31" s="82"/>
    </row>
    <row r="32" spans="1:10" x14ac:dyDescent="0.25">
      <c r="A32" s="23" t="s">
        <v>48</v>
      </c>
      <c r="B32" s="26">
        <v>6280</v>
      </c>
      <c r="C32" s="24">
        <f>(C22+C23)*$B$88</f>
        <v>0</v>
      </c>
      <c r="D32" s="24">
        <f>(D22+D23)*$B$88</f>
        <v>0</v>
      </c>
      <c r="E32" s="24">
        <f>(E22+E23)*$B$88</f>
        <v>0</v>
      </c>
      <c r="F32" s="24">
        <f>(F22+F23)*$B$88</f>
        <v>0</v>
      </c>
      <c r="G32" s="24">
        <f>(G22+G23)*$B$88</f>
        <v>0</v>
      </c>
      <c r="H32" s="24">
        <f>SUM(C32:G32)</f>
        <v>0</v>
      </c>
    </row>
    <row r="33" spans="1:16" s="13" customFormat="1" ht="15.5" x14ac:dyDescent="0.35">
      <c r="A33" s="23" t="s">
        <v>59</v>
      </c>
      <c r="B33" s="26" t="s">
        <v>18</v>
      </c>
      <c r="C33" s="32" t="s">
        <v>19</v>
      </c>
      <c r="D33" s="32" t="s">
        <v>19</v>
      </c>
      <c r="E33" s="32" t="s">
        <v>19</v>
      </c>
      <c r="F33" s="32" t="s">
        <v>19</v>
      </c>
      <c r="G33" s="32" t="s">
        <v>19</v>
      </c>
      <c r="H33" s="32" t="s">
        <v>19</v>
      </c>
      <c r="I33" s="25"/>
    </row>
    <row r="34" spans="1:16" s="13" customFormat="1" ht="13.5" customHeight="1" x14ac:dyDescent="0.35">
      <c r="A34" s="23" t="s">
        <v>26</v>
      </c>
      <c r="B34" s="26">
        <v>6300</v>
      </c>
      <c r="C34" s="24">
        <f>(C25*$B$90)</f>
        <v>0</v>
      </c>
      <c r="D34" s="24">
        <f>(D25*$B$90)</f>
        <v>0</v>
      </c>
      <c r="E34" s="24">
        <f>(E25*$B$90)</f>
        <v>0</v>
      </c>
      <c r="F34" s="24">
        <f>(F25*$B$90)</f>
        <v>0</v>
      </c>
      <c r="G34" s="24">
        <f>(G25*$B$90)</f>
        <v>0</v>
      </c>
      <c r="H34" s="24">
        <f>SUM(C34:G34)</f>
        <v>0</v>
      </c>
      <c r="I34" s="25"/>
    </row>
    <row r="35" spans="1:16" x14ac:dyDescent="0.25">
      <c r="A35" s="23" t="s">
        <v>30</v>
      </c>
      <c r="B35" s="26">
        <v>6260</v>
      </c>
      <c r="C35" s="24">
        <f>(C26*$B$91)</f>
        <v>0</v>
      </c>
      <c r="D35" s="24">
        <f>(D26*$B$91)</f>
        <v>0</v>
      </c>
      <c r="E35" s="24">
        <f>(E26*$B$91)</f>
        <v>0</v>
      </c>
      <c r="F35" s="24">
        <f>(F26*$B$91)</f>
        <v>0</v>
      </c>
      <c r="G35" s="24">
        <f>(G26*$B$91)</f>
        <v>0</v>
      </c>
      <c r="H35" s="24">
        <f>SUM(C35:G35)</f>
        <v>0</v>
      </c>
    </row>
    <row r="36" spans="1:16" ht="16" thickBot="1" x14ac:dyDescent="0.4">
      <c r="A36" s="112" t="s">
        <v>113</v>
      </c>
      <c r="B36" s="21" t="s">
        <v>2</v>
      </c>
      <c r="C36" s="9">
        <f t="shared" ref="C36:H36" si="2">SUM(C29:C35)</f>
        <v>0</v>
      </c>
      <c r="D36" s="9">
        <f t="shared" si="2"/>
        <v>0</v>
      </c>
      <c r="E36" s="9">
        <f t="shared" si="2"/>
        <v>0</v>
      </c>
      <c r="F36" s="9">
        <f t="shared" si="2"/>
        <v>0</v>
      </c>
      <c r="G36" s="9">
        <f t="shared" si="2"/>
        <v>0</v>
      </c>
      <c r="H36" s="9">
        <f t="shared" si="2"/>
        <v>0</v>
      </c>
      <c r="I36" s="13"/>
    </row>
    <row r="37" spans="1:16" ht="16" thickTop="1" x14ac:dyDescent="0.35">
      <c r="B37" s="20" t="s">
        <v>0</v>
      </c>
      <c r="C37" s="16">
        <f t="shared" ref="C37:H37" si="3">C28+C36</f>
        <v>0</v>
      </c>
      <c r="D37" s="16">
        <f t="shared" si="3"/>
        <v>0</v>
      </c>
      <c r="E37" s="16">
        <f t="shared" si="3"/>
        <v>0</v>
      </c>
      <c r="F37" s="16">
        <f t="shared" si="3"/>
        <v>0</v>
      </c>
      <c r="G37" s="16">
        <f t="shared" si="3"/>
        <v>0</v>
      </c>
      <c r="H37" s="16">
        <f t="shared" si="3"/>
        <v>0</v>
      </c>
      <c r="I37" s="17"/>
    </row>
    <row r="38" spans="1:16" ht="15.5" x14ac:dyDescent="0.35">
      <c r="A38" s="48" t="s">
        <v>61</v>
      </c>
      <c r="B38" s="20"/>
      <c r="C38" s="35"/>
      <c r="D38" s="35"/>
      <c r="E38" s="35"/>
      <c r="F38" s="35"/>
      <c r="G38" s="35"/>
      <c r="H38" s="35"/>
      <c r="I38" s="17"/>
    </row>
    <row r="39" spans="1:16" x14ac:dyDescent="0.25">
      <c r="A39" s="23" t="s">
        <v>95</v>
      </c>
      <c r="B39" s="26">
        <v>6430</v>
      </c>
      <c r="C39" s="18"/>
      <c r="D39" s="18">
        <f t="shared" ref="D39:G41" si="4">C39*(1+Cost_of_Living_Adjustment)</f>
        <v>0</v>
      </c>
      <c r="E39" s="18">
        <f t="shared" si="4"/>
        <v>0</v>
      </c>
      <c r="F39" s="18">
        <f t="shared" si="4"/>
        <v>0</v>
      </c>
      <c r="G39" s="18">
        <f t="shared" si="4"/>
        <v>0</v>
      </c>
      <c r="H39" s="18">
        <f t="shared" ref="H39:H66" si="5">SUM(C39:G39)</f>
        <v>0</v>
      </c>
    </row>
    <row r="40" spans="1:16" x14ac:dyDescent="0.25">
      <c r="A40" s="23" t="s">
        <v>42</v>
      </c>
      <c r="B40" s="26">
        <v>6520</v>
      </c>
      <c r="C40" s="18"/>
      <c r="D40" s="18">
        <f t="shared" si="4"/>
        <v>0</v>
      </c>
      <c r="E40" s="18">
        <f t="shared" si="4"/>
        <v>0</v>
      </c>
      <c r="F40" s="18">
        <f t="shared" si="4"/>
        <v>0</v>
      </c>
      <c r="G40" s="18">
        <f t="shared" si="4"/>
        <v>0</v>
      </c>
      <c r="H40" s="18">
        <f t="shared" si="5"/>
        <v>0</v>
      </c>
    </row>
    <row r="41" spans="1:16" x14ac:dyDescent="0.25">
      <c r="A41" s="28" t="s">
        <v>33</v>
      </c>
      <c r="B41" s="26">
        <v>6600</v>
      </c>
      <c r="C41" s="18"/>
      <c r="D41" s="18">
        <f t="shared" si="4"/>
        <v>0</v>
      </c>
      <c r="E41" s="18">
        <f t="shared" si="4"/>
        <v>0</v>
      </c>
      <c r="F41" s="18">
        <f t="shared" si="4"/>
        <v>0</v>
      </c>
      <c r="G41" s="18">
        <f t="shared" si="4"/>
        <v>0</v>
      </c>
      <c r="H41" s="18">
        <f t="shared" si="5"/>
        <v>0</v>
      </c>
    </row>
    <row r="42" spans="1:16" x14ac:dyDescent="0.25">
      <c r="A42" s="28" t="s">
        <v>35</v>
      </c>
      <c r="B42" s="26">
        <v>6710</v>
      </c>
      <c r="C42" s="18"/>
      <c r="D42" s="18"/>
      <c r="E42" s="18"/>
      <c r="F42" s="18"/>
      <c r="G42" s="18"/>
      <c r="H42" s="18">
        <f t="shared" si="5"/>
        <v>0</v>
      </c>
    </row>
    <row r="43" spans="1:16" x14ac:dyDescent="0.25">
      <c r="A43" s="28" t="s">
        <v>36</v>
      </c>
      <c r="B43" s="26">
        <v>6750</v>
      </c>
      <c r="C43" s="18"/>
      <c r="D43" s="18"/>
      <c r="E43" s="18"/>
      <c r="F43" s="18"/>
      <c r="G43" s="18"/>
      <c r="H43" s="18">
        <f t="shared" si="5"/>
        <v>0</v>
      </c>
    </row>
    <row r="44" spans="1:16" x14ac:dyDescent="0.25">
      <c r="A44" s="28" t="s">
        <v>38</v>
      </c>
      <c r="B44" s="26" t="s">
        <v>34</v>
      </c>
      <c r="C44" s="18"/>
      <c r="D44" s="18">
        <f>C44*(1+Cost_of_Living_Adjustment)</f>
        <v>0</v>
      </c>
      <c r="E44" s="18">
        <f>D44*(1+Cost_of_Living_Adjustment)</f>
        <v>0</v>
      </c>
      <c r="F44" s="18">
        <f>E44*(1+Cost_of_Living_Adjustment)</f>
        <v>0</v>
      </c>
      <c r="G44" s="18">
        <f>F44*(1+Cost_of_Living_Adjustment)</f>
        <v>0</v>
      </c>
      <c r="H44" s="18">
        <f t="shared" si="5"/>
        <v>0</v>
      </c>
    </row>
    <row r="45" spans="1:16" s="7" customFormat="1" ht="13" x14ac:dyDescent="0.3">
      <c r="A45" s="28" t="s">
        <v>96</v>
      </c>
      <c r="B45" s="26">
        <v>6804</v>
      </c>
      <c r="C45" s="18"/>
      <c r="D45" s="18"/>
      <c r="E45" s="18"/>
      <c r="F45" s="18"/>
      <c r="G45" s="18"/>
      <c r="H45" s="18">
        <f t="shared" si="5"/>
        <v>0</v>
      </c>
      <c r="I45" s="25"/>
    </row>
    <row r="46" spans="1:16" s="7" customFormat="1" ht="13" x14ac:dyDescent="0.3">
      <c r="A46" s="28" t="s">
        <v>97</v>
      </c>
      <c r="B46" s="26">
        <v>6812</v>
      </c>
      <c r="C46" s="18"/>
      <c r="D46" s="18"/>
      <c r="E46" s="18"/>
      <c r="F46" s="18"/>
      <c r="G46" s="18"/>
      <c r="H46" s="18">
        <f t="shared" si="5"/>
        <v>0</v>
      </c>
      <c r="I46" s="25"/>
      <c r="J46" s="8"/>
    </row>
    <row r="47" spans="1:16" ht="13" x14ac:dyDescent="0.3">
      <c r="A47" s="28" t="s">
        <v>98</v>
      </c>
      <c r="B47" s="26">
        <v>6814</v>
      </c>
      <c r="C47" s="18"/>
      <c r="D47" s="18"/>
      <c r="E47" s="18"/>
      <c r="F47" s="18"/>
      <c r="G47" s="18"/>
      <c r="H47" s="18">
        <f t="shared" si="5"/>
        <v>0</v>
      </c>
      <c r="J47" s="8"/>
      <c r="K47" s="7"/>
      <c r="L47" s="7"/>
      <c r="M47" s="7"/>
      <c r="N47" s="7"/>
      <c r="O47" s="7"/>
      <c r="P47" s="7"/>
    </row>
    <row r="48" spans="1:16" x14ac:dyDescent="0.25">
      <c r="A48" s="28" t="s">
        <v>4</v>
      </c>
      <c r="B48" s="26">
        <v>7650</v>
      </c>
      <c r="C48" s="18"/>
      <c r="D48" s="18">
        <f t="shared" ref="D48:G49" si="6">C48*(1+Cost_of_Living_Adjustment)</f>
        <v>0</v>
      </c>
      <c r="E48" s="18">
        <f t="shared" si="6"/>
        <v>0</v>
      </c>
      <c r="F48" s="18">
        <f t="shared" si="6"/>
        <v>0</v>
      </c>
      <c r="G48" s="18">
        <f t="shared" si="6"/>
        <v>0</v>
      </c>
      <c r="H48" s="18">
        <f t="shared" si="5"/>
        <v>0</v>
      </c>
    </row>
    <row r="49" spans="1:17" x14ac:dyDescent="0.25">
      <c r="A49" s="28" t="s">
        <v>7</v>
      </c>
      <c r="B49" s="26">
        <v>7670</v>
      </c>
      <c r="C49" s="18"/>
      <c r="D49" s="18">
        <f t="shared" si="6"/>
        <v>0</v>
      </c>
      <c r="E49" s="18">
        <f t="shared" si="6"/>
        <v>0</v>
      </c>
      <c r="F49" s="18">
        <f t="shared" si="6"/>
        <v>0</v>
      </c>
      <c r="G49" s="18">
        <f t="shared" si="6"/>
        <v>0</v>
      </c>
      <c r="H49" s="18">
        <f t="shared" si="5"/>
        <v>0</v>
      </c>
    </row>
    <row r="50" spans="1:17" x14ac:dyDescent="0.25">
      <c r="A50" s="28" t="s">
        <v>41</v>
      </c>
      <c r="B50" s="26">
        <v>7940</v>
      </c>
      <c r="C50" s="18"/>
      <c r="D50" s="18">
        <f t="shared" ref="D50:E58" si="7">C50*(1+Cost_of_Living_Adjustment)</f>
        <v>0</v>
      </c>
      <c r="E50" s="18">
        <f t="shared" si="7"/>
        <v>0</v>
      </c>
      <c r="F50" s="18">
        <v>0</v>
      </c>
      <c r="G50" s="18">
        <v>0</v>
      </c>
      <c r="H50" s="18">
        <f t="shared" si="5"/>
        <v>0</v>
      </c>
    </row>
    <row r="51" spans="1:17" x14ac:dyDescent="0.25">
      <c r="A51" s="28" t="s">
        <v>45</v>
      </c>
      <c r="B51" s="26">
        <v>7960</v>
      </c>
      <c r="C51" s="18"/>
      <c r="D51" s="18">
        <f t="shared" si="7"/>
        <v>0</v>
      </c>
      <c r="E51" s="18">
        <f t="shared" si="7"/>
        <v>0</v>
      </c>
      <c r="F51" s="18">
        <f t="shared" ref="F51:G58" si="8">E51*(1+Cost_of_Living_Adjustment)</f>
        <v>0</v>
      </c>
      <c r="G51" s="18">
        <f t="shared" si="8"/>
        <v>0</v>
      </c>
      <c r="H51" s="18">
        <f t="shared" si="5"/>
        <v>0</v>
      </c>
    </row>
    <row r="52" spans="1:17" x14ac:dyDescent="0.25">
      <c r="A52" s="28" t="s">
        <v>46</v>
      </c>
      <c r="B52" s="26">
        <v>7980</v>
      </c>
      <c r="C52" s="18"/>
      <c r="D52" s="18">
        <f t="shared" si="7"/>
        <v>0</v>
      </c>
      <c r="E52" s="18">
        <f t="shared" si="7"/>
        <v>0</v>
      </c>
      <c r="F52" s="18">
        <f t="shared" si="8"/>
        <v>0</v>
      </c>
      <c r="G52" s="18">
        <f t="shared" si="8"/>
        <v>0</v>
      </c>
      <c r="H52" s="18">
        <f t="shared" si="5"/>
        <v>0</v>
      </c>
    </row>
    <row r="53" spans="1:17" x14ac:dyDescent="0.25">
      <c r="A53" s="28" t="s">
        <v>43</v>
      </c>
      <c r="B53" s="26">
        <v>8030</v>
      </c>
      <c r="C53" s="18"/>
      <c r="D53" s="18">
        <f t="shared" si="7"/>
        <v>0</v>
      </c>
      <c r="E53" s="18">
        <f t="shared" si="7"/>
        <v>0</v>
      </c>
      <c r="F53" s="18">
        <f t="shared" si="8"/>
        <v>0</v>
      </c>
      <c r="G53" s="18">
        <f t="shared" si="8"/>
        <v>0</v>
      </c>
      <c r="H53" s="18">
        <f t="shared" si="5"/>
        <v>0</v>
      </c>
    </row>
    <row r="54" spans="1:17" x14ac:dyDescent="0.25">
      <c r="A54" s="28" t="s">
        <v>44</v>
      </c>
      <c r="B54" s="26">
        <v>8090</v>
      </c>
      <c r="C54" s="18"/>
      <c r="D54" s="18">
        <f t="shared" si="7"/>
        <v>0</v>
      </c>
      <c r="E54" s="18">
        <f t="shared" si="7"/>
        <v>0</v>
      </c>
      <c r="F54" s="18">
        <f t="shared" si="8"/>
        <v>0</v>
      </c>
      <c r="G54" s="18">
        <f t="shared" si="8"/>
        <v>0</v>
      </c>
      <c r="H54" s="18">
        <f t="shared" si="5"/>
        <v>0</v>
      </c>
    </row>
    <row r="55" spans="1:17" x14ac:dyDescent="0.25">
      <c r="A55" s="28" t="s">
        <v>40</v>
      </c>
      <c r="B55" s="26">
        <v>8260</v>
      </c>
      <c r="C55" s="18"/>
      <c r="D55" s="18">
        <f t="shared" si="7"/>
        <v>0</v>
      </c>
      <c r="E55" s="18">
        <f t="shared" si="7"/>
        <v>0</v>
      </c>
      <c r="F55" s="18">
        <f t="shared" si="8"/>
        <v>0</v>
      </c>
      <c r="G55" s="18">
        <f t="shared" si="8"/>
        <v>0</v>
      </c>
      <c r="H55" s="18">
        <f t="shared" si="5"/>
        <v>0</v>
      </c>
    </row>
    <row r="56" spans="1:17" x14ac:dyDescent="0.25">
      <c r="A56" s="28" t="s">
        <v>3</v>
      </c>
      <c r="B56" s="26">
        <v>8512</v>
      </c>
      <c r="C56" s="18"/>
      <c r="D56" s="18">
        <f t="shared" si="7"/>
        <v>0</v>
      </c>
      <c r="E56" s="18">
        <f t="shared" si="7"/>
        <v>0</v>
      </c>
      <c r="F56" s="18">
        <f t="shared" si="8"/>
        <v>0</v>
      </c>
      <c r="G56" s="18">
        <f t="shared" si="8"/>
        <v>0</v>
      </c>
      <c r="H56" s="18">
        <f t="shared" si="5"/>
        <v>0</v>
      </c>
    </row>
    <row r="57" spans="1:17" x14ac:dyDescent="0.25">
      <c r="A57" s="28" t="s">
        <v>8</v>
      </c>
      <c r="B57" s="26">
        <v>8551</v>
      </c>
      <c r="C57" s="18"/>
      <c r="D57" s="18">
        <f t="shared" si="7"/>
        <v>0</v>
      </c>
      <c r="E57" s="18">
        <f t="shared" si="7"/>
        <v>0</v>
      </c>
      <c r="F57" s="18">
        <f t="shared" si="8"/>
        <v>0</v>
      </c>
      <c r="G57" s="18">
        <f t="shared" si="8"/>
        <v>0</v>
      </c>
      <c r="H57" s="18">
        <f t="shared" si="5"/>
        <v>0</v>
      </c>
    </row>
    <row r="58" spans="1:17" x14ac:dyDescent="0.25">
      <c r="A58" s="28" t="s">
        <v>14</v>
      </c>
      <c r="B58" s="26">
        <v>8553</v>
      </c>
      <c r="C58" s="18"/>
      <c r="D58" s="18">
        <f t="shared" si="7"/>
        <v>0</v>
      </c>
      <c r="E58" s="18">
        <f t="shared" si="7"/>
        <v>0</v>
      </c>
      <c r="F58" s="18">
        <f t="shared" si="8"/>
        <v>0</v>
      </c>
      <c r="G58" s="18">
        <f t="shared" si="8"/>
        <v>0</v>
      </c>
      <c r="H58" s="18">
        <f t="shared" si="5"/>
        <v>0</v>
      </c>
    </row>
    <row r="59" spans="1:17" x14ac:dyDescent="0.25">
      <c r="A59" s="28" t="s">
        <v>6</v>
      </c>
      <c r="B59" s="26">
        <v>8554</v>
      </c>
      <c r="C59" s="18"/>
      <c r="D59" s="18"/>
      <c r="E59" s="18"/>
      <c r="F59" s="18"/>
      <c r="G59" s="18"/>
      <c r="H59" s="18">
        <f t="shared" si="5"/>
        <v>0</v>
      </c>
    </row>
    <row r="60" spans="1:17" s="6" customFormat="1" ht="15.5" x14ac:dyDescent="0.35">
      <c r="A60" s="28" t="s">
        <v>39</v>
      </c>
      <c r="B60" s="26">
        <v>8641</v>
      </c>
      <c r="C60" s="18"/>
      <c r="D60" s="18">
        <f t="shared" ref="D60:G61" si="9">C60*(1+Cost_of_Living_Adjustment)</f>
        <v>0</v>
      </c>
      <c r="E60" s="18">
        <f t="shared" si="9"/>
        <v>0</v>
      </c>
      <c r="F60" s="18">
        <f t="shared" si="9"/>
        <v>0</v>
      </c>
      <c r="G60" s="18">
        <f t="shared" si="9"/>
        <v>0</v>
      </c>
      <c r="H60" s="18">
        <f t="shared" si="5"/>
        <v>0</v>
      </c>
      <c r="I60" s="25"/>
      <c r="J60" s="22"/>
      <c r="K60" s="22"/>
      <c r="L60" s="22"/>
      <c r="M60" s="22"/>
      <c r="N60" s="22"/>
      <c r="O60" s="22"/>
      <c r="P60" s="22"/>
    </row>
    <row r="61" spans="1:17" s="22" customFormat="1" ht="15.5" x14ac:dyDescent="0.35">
      <c r="A61" s="28" t="s">
        <v>47</v>
      </c>
      <c r="B61" s="26">
        <v>8700</v>
      </c>
      <c r="C61" s="18"/>
      <c r="D61" s="18">
        <f t="shared" si="9"/>
        <v>0</v>
      </c>
      <c r="E61" s="18">
        <f t="shared" si="9"/>
        <v>0</v>
      </c>
      <c r="F61" s="18">
        <f t="shared" si="9"/>
        <v>0</v>
      </c>
      <c r="G61" s="18">
        <f t="shared" si="9"/>
        <v>0</v>
      </c>
      <c r="H61" s="18">
        <f t="shared" si="5"/>
        <v>0</v>
      </c>
      <c r="I61" s="6"/>
    </row>
    <row r="62" spans="1:17" s="22" customFormat="1" ht="15.5" x14ac:dyDescent="0.35">
      <c r="A62" s="28" t="s">
        <v>99</v>
      </c>
      <c r="B62" s="26" t="s">
        <v>9</v>
      </c>
      <c r="C62" s="18">
        <f>'Participant Support'!C30</f>
        <v>0</v>
      </c>
      <c r="D62" s="18">
        <f>'Participant Support'!D30</f>
        <v>0</v>
      </c>
      <c r="E62" s="18">
        <f>'Participant Support'!E30</f>
        <v>0</v>
      </c>
      <c r="F62" s="18">
        <f>'Participant Support'!F30</f>
        <v>0</v>
      </c>
      <c r="G62" s="18">
        <f>'Participant Support'!G30</f>
        <v>0</v>
      </c>
      <c r="H62" s="18">
        <f t="shared" si="5"/>
        <v>0</v>
      </c>
      <c r="I62" s="6"/>
      <c r="Q62" s="60"/>
    </row>
    <row r="63" spans="1:17" s="22" customFormat="1" ht="15.5" x14ac:dyDescent="0.35">
      <c r="A63" s="28" t="s">
        <v>91</v>
      </c>
      <c r="B63" s="26" t="s">
        <v>9</v>
      </c>
      <c r="C63" s="18"/>
      <c r="D63" s="18"/>
      <c r="E63" s="18"/>
      <c r="F63" s="18"/>
      <c r="G63" s="18"/>
      <c r="H63" s="18">
        <f t="shared" si="5"/>
        <v>0</v>
      </c>
      <c r="I63" s="6"/>
      <c r="J63" s="6"/>
      <c r="Q63" s="60"/>
    </row>
    <row r="64" spans="1:17" s="22" customFormat="1" ht="15.5" x14ac:dyDescent="0.35">
      <c r="A64" s="28" t="s">
        <v>92</v>
      </c>
      <c r="B64" s="26" t="s">
        <v>9</v>
      </c>
      <c r="C64" s="18"/>
      <c r="D64" s="18"/>
      <c r="E64" s="18"/>
      <c r="F64" s="18"/>
      <c r="G64" s="18"/>
      <c r="H64" s="18">
        <f t="shared" si="5"/>
        <v>0</v>
      </c>
      <c r="I64" s="6"/>
      <c r="Q64" s="60"/>
    </row>
    <row r="65" spans="1:17" s="14" customFormat="1" ht="15.5" x14ac:dyDescent="0.35">
      <c r="A65" s="28" t="s">
        <v>93</v>
      </c>
      <c r="B65" s="26" t="s">
        <v>9</v>
      </c>
      <c r="C65" s="18"/>
      <c r="D65" s="18"/>
      <c r="E65" s="18"/>
      <c r="F65" s="18"/>
      <c r="G65" s="18"/>
      <c r="H65" s="18">
        <f t="shared" si="5"/>
        <v>0</v>
      </c>
      <c r="I65" s="6"/>
      <c r="Q65" s="25"/>
    </row>
    <row r="66" spans="1:17" s="14" customFormat="1" ht="16" thickBot="1" x14ac:dyDescent="0.4">
      <c r="A66" s="28" t="s">
        <v>94</v>
      </c>
      <c r="B66" s="84" t="s">
        <v>9</v>
      </c>
      <c r="C66" s="85"/>
      <c r="D66" s="85"/>
      <c r="E66" s="85"/>
      <c r="F66" s="85"/>
      <c r="G66" s="85"/>
      <c r="H66" s="85">
        <f t="shared" si="5"/>
        <v>0</v>
      </c>
      <c r="I66" s="17"/>
      <c r="P66" s="78"/>
      <c r="Q66" s="43"/>
    </row>
    <row r="67" spans="1:17" s="14" customFormat="1" ht="16" thickTop="1" x14ac:dyDescent="0.35">
      <c r="B67" s="20" t="s">
        <v>56</v>
      </c>
      <c r="C67" s="16">
        <f t="shared" ref="C67:H67" si="10">SUM(C39:C66)</f>
        <v>0</v>
      </c>
      <c r="D67" s="16">
        <f t="shared" si="10"/>
        <v>0</v>
      </c>
      <c r="E67" s="16">
        <f t="shared" si="10"/>
        <v>0</v>
      </c>
      <c r="F67" s="16">
        <f t="shared" si="10"/>
        <v>0</v>
      </c>
      <c r="G67" s="16">
        <f t="shared" si="10"/>
        <v>0</v>
      </c>
      <c r="H67" s="16">
        <f t="shared" si="10"/>
        <v>0</v>
      </c>
      <c r="I67" s="17"/>
      <c r="Q67" s="60"/>
    </row>
    <row r="68" spans="1:17" s="22" customFormat="1" ht="15.5" x14ac:dyDescent="0.35">
      <c r="A68" s="86" t="s">
        <v>117</v>
      </c>
      <c r="B68" s="87" t="s">
        <v>9</v>
      </c>
      <c r="C68" s="88">
        <f>+'Part-of'!C63</f>
        <v>0</v>
      </c>
      <c r="D68" s="88">
        <f>+'Part-of'!D63</f>
        <v>0</v>
      </c>
      <c r="E68" s="88">
        <f>+'Part-of'!E63</f>
        <v>0</v>
      </c>
      <c r="F68" s="88">
        <f>+'Part-of'!F63</f>
        <v>0</v>
      </c>
      <c r="G68" s="88">
        <f>+'Part-of'!G63</f>
        <v>0</v>
      </c>
      <c r="H68" s="88">
        <f>+'Part-of'!H63</f>
        <v>0</v>
      </c>
      <c r="I68" s="6"/>
    </row>
    <row r="69" spans="1:17" s="14" customFormat="1" ht="7.5" customHeight="1" thickBot="1" x14ac:dyDescent="0.4">
      <c r="A69" s="28"/>
      <c r="B69" s="26"/>
      <c r="C69" s="18"/>
      <c r="D69" s="18"/>
      <c r="E69" s="18"/>
      <c r="F69" s="18"/>
      <c r="G69" s="18"/>
      <c r="H69" s="18"/>
      <c r="I69" s="17"/>
      <c r="Q69" s="25"/>
    </row>
    <row r="70" spans="1:17" s="14" customFormat="1" ht="16" thickTop="1" x14ac:dyDescent="0.35">
      <c r="B70" s="20" t="s">
        <v>55</v>
      </c>
      <c r="C70" s="16">
        <f>C37+C67+C68</f>
        <v>0</v>
      </c>
      <c r="D70" s="16">
        <f>D37+D67+D68</f>
        <v>0</v>
      </c>
      <c r="E70" s="16">
        <f>E37+E67+E68</f>
        <v>0</v>
      </c>
      <c r="F70" s="16">
        <f>F37+F67+F68</f>
        <v>0</v>
      </c>
      <c r="G70" s="16">
        <f>G37+G67+G68</f>
        <v>0</v>
      </c>
      <c r="H70" s="16">
        <f>SUM(C70:G70)</f>
        <v>0</v>
      </c>
      <c r="I70" s="17"/>
      <c r="Q70" s="60"/>
    </row>
    <row r="71" spans="1:17" s="14" customFormat="1" ht="15.5" x14ac:dyDescent="0.35">
      <c r="B71" s="113" t="s">
        <v>115</v>
      </c>
      <c r="C71" s="35">
        <f>C70-C68</f>
        <v>0</v>
      </c>
      <c r="D71" s="35">
        <f>D70-D68</f>
        <v>0</v>
      </c>
      <c r="E71" s="35">
        <f>E70-E68</f>
        <v>0</v>
      </c>
      <c r="F71" s="35">
        <f>F70-F68</f>
        <v>0</v>
      </c>
      <c r="G71" s="35">
        <f>G70-G68</f>
        <v>0</v>
      </c>
      <c r="H71" s="35">
        <f>SUM(C71:G71)</f>
        <v>0</v>
      </c>
      <c r="I71" s="17"/>
      <c r="Q71" s="60"/>
    </row>
    <row r="72" spans="1:17" s="14" customFormat="1" ht="15.5" x14ac:dyDescent="0.35">
      <c r="B72" s="114" t="s">
        <v>116</v>
      </c>
      <c r="C72" s="35">
        <f>'Part-of'!C63</f>
        <v>0</v>
      </c>
      <c r="D72" s="35">
        <f>'Part-of'!D63</f>
        <v>0</v>
      </c>
      <c r="E72" s="35">
        <f>'Part-of'!E63</f>
        <v>0</v>
      </c>
      <c r="F72" s="35">
        <f>'Part-of'!F63</f>
        <v>0</v>
      </c>
      <c r="G72" s="35">
        <f>'Part-of'!G63</f>
        <v>0</v>
      </c>
      <c r="H72" s="35">
        <f>SUM(C72:G72)</f>
        <v>0</v>
      </c>
      <c r="I72" s="17"/>
      <c r="Q72" s="60"/>
    </row>
    <row r="73" spans="1:17" ht="16" thickBot="1" x14ac:dyDescent="0.4">
      <c r="A73" s="20" t="s">
        <v>87</v>
      </c>
      <c r="B73" s="15">
        <v>8400</v>
      </c>
      <c r="C73" s="33">
        <f>(C71*$B$104)+'Part-of'!C64</f>
        <v>0</v>
      </c>
      <c r="D73" s="33">
        <f>(D71*$B$104)+'Part-of'!D64</f>
        <v>0</v>
      </c>
      <c r="E73" s="33">
        <f>(E71*$B$104)+'Part-of'!E64</f>
        <v>0</v>
      </c>
      <c r="F73" s="33">
        <f>(F71*$B$104)+'Part-of'!F64</f>
        <v>0</v>
      </c>
      <c r="G73" s="33">
        <f>(G71*$B$104)+'Part-of'!G64</f>
        <v>0</v>
      </c>
      <c r="H73" s="33">
        <f>SUM(C73:G73)</f>
        <v>0</v>
      </c>
      <c r="I73" s="19"/>
    </row>
    <row r="74" spans="1:17" ht="16" thickTop="1" x14ac:dyDescent="0.35">
      <c r="A74" s="14"/>
      <c r="B74" s="20" t="s">
        <v>5</v>
      </c>
      <c r="C74" s="16">
        <f t="shared" ref="C74:H74" si="11">C73+C70</f>
        <v>0</v>
      </c>
      <c r="D74" s="16">
        <f t="shared" si="11"/>
        <v>0</v>
      </c>
      <c r="E74" s="16">
        <f t="shared" si="11"/>
        <v>0</v>
      </c>
      <c r="F74" s="16">
        <f t="shared" si="11"/>
        <v>0</v>
      </c>
      <c r="G74" s="16">
        <f t="shared" si="11"/>
        <v>0</v>
      </c>
      <c r="H74" s="16">
        <f t="shared" si="11"/>
        <v>0</v>
      </c>
      <c r="Q74" s="43"/>
    </row>
    <row r="75" spans="1:17" x14ac:dyDescent="0.25">
      <c r="B75" s="28" t="s">
        <v>20</v>
      </c>
      <c r="C75" s="18"/>
      <c r="D75" s="18"/>
      <c r="E75" s="18"/>
      <c r="F75" s="18"/>
      <c r="G75" s="18"/>
      <c r="H75" s="18">
        <f>SUM(C75:G75)</f>
        <v>0</v>
      </c>
    </row>
    <row r="76" spans="1:17" x14ac:dyDescent="0.25">
      <c r="B76" s="28" t="s">
        <v>13</v>
      </c>
      <c r="C76" s="34">
        <f>C75-C74</f>
        <v>0</v>
      </c>
      <c r="D76" s="34">
        <f>D75-D74</f>
        <v>0</v>
      </c>
      <c r="E76" s="34">
        <f>E75-E74</f>
        <v>0</v>
      </c>
      <c r="F76" s="34">
        <f>F75-F74</f>
        <v>0</v>
      </c>
      <c r="G76" s="34">
        <f>G75-G74</f>
        <v>0</v>
      </c>
      <c r="H76" s="34">
        <f>SUM(C76:G76)</f>
        <v>0</v>
      </c>
    </row>
    <row r="77" spans="1:17" x14ac:dyDescent="0.25">
      <c r="B77" s="28" t="s">
        <v>32</v>
      </c>
      <c r="C77" s="18">
        <f>C76/(1+(B105))</f>
        <v>0</v>
      </c>
      <c r="D77" s="18">
        <f>D76/(1+(B105))</f>
        <v>0</v>
      </c>
      <c r="E77" s="18">
        <f>E76/(1+(B105))</f>
        <v>0</v>
      </c>
      <c r="F77" s="18">
        <f>F76/(1+(B105))</f>
        <v>0</v>
      </c>
      <c r="G77" s="18">
        <f>G76/(1+(B105))</f>
        <v>0</v>
      </c>
      <c r="H77" s="18">
        <f>SUM(C77:G77)</f>
        <v>0</v>
      </c>
    </row>
    <row r="78" spans="1:17" x14ac:dyDescent="0.25">
      <c r="B78" s="28"/>
    </row>
    <row r="79" spans="1:17" x14ac:dyDescent="0.25">
      <c r="A79" s="25" t="s">
        <v>114</v>
      </c>
    </row>
    <row r="80" spans="1:17" x14ac:dyDescent="0.25">
      <c r="A80" s="100"/>
      <c r="C80" s="43"/>
      <c r="D80" s="43"/>
      <c r="E80" s="43"/>
      <c r="F80" s="43"/>
      <c r="G80" s="43"/>
    </row>
    <row r="81" spans="1:11" x14ac:dyDescent="0.25">
      <c r="A81" s="27"/>
      <c r="C81" s="43"/>
      <c r="D81" s="43"/>
      <c r="E81" s="43" t="s">
        <v>69</v>
      </c>
      <c r="F81" s="43"/>
      <c r="G81" s="43"/>
      <c r="H81" s="43"/>
    </row>
    <row r="82" spans="1:11" ht="13" x14ac:dyDescent="0.3">
      <c r="A82" s="95" t="s">
        <v>54</v>
      </c>
      <c r="B82" s="69" t="s">
        <v>72</v>
      </c>
      <c r="C82" s="43"/>
      <c r="D82" s="43"/>
      <c r="E82" s="43"/>
      <c r="F82" s="43"/>
      <c r="G82" s="43"/>
      <c r="H82" s="43"/>
    </row>
    <row r="83" spans="1:11" ht="13" x14ac:dyDescent="0.3">
      <c r="A83" s="96" t="s">
        <v>100</v>
      </c>
      <c r="B83" s="69" t="s">
        <v>123</v>
      </c>
      <c r="C83" s="43"/>
      <c r="D83" s="43"/>
      <c r="E83" s="43"/>
      <c r="F83" s="43"/>
      <c r="G83" s="43"/>
      <c r="H83" s="43"/>
    </row>
    <row r="84" spans="1:11" x14ac:dyDescent="0.25">
      <c r="A84" s="115" t="s">
        <v>10</v>
      </c>
      <c r="B84" s="116">
        <v>44378</v>
      </c>
      <c r="C84" s="43"/>
      <c r="D84" s="43"/>
      <c r="E84" s="43"/>
      <c r="F84" s="43"/>
      <c r="G84" s="43"/>
      <c r="H84" s="43"/>
      <c r="I84" s="43"/>
      <c r="J84" s="43"/>
      <c r="K84" s="43"/>
    </row>
    <row r="85" spans="1:11" x14ac:dyDescent="0.25">
      <c r="A85" s="117" t="s">
        <v>11</v>
      </c>
      <c r="B85" s="118">
        <v>44742</v>
      </c>
      <c r="C85" s="43"/>
      <c r="D85" s="43"/>
      <c r="E85" s="43"/>
      <c r="F85" s="43"/>
      <c r="G85" s="43"/>
      <c r="H85" s="43"/>
      <c r="I85" s="43"/>
      <c r="J85" s="43"/>
      <c r="K85" s="43"/>
    </row>
    <row r="86" spans="1:11" ht="13" x14ac:dyDescent="0.3">
      <c r="A86" s="119" t="s">
        <v>53</v>
      </c>
      <c r="B86" s="120">
        <v>0.23599999999999999</v>
      </c>
      <c r="C86" s="43"/>
      <c r="D86" s="70"/>
      <c r="E86" s="43"/>
      <c r="F86" s="43"/>
      <c r="G86" s="43"/>
      <c r="H86" s="43"/>
      <c r="I86" s="43"/>
      <c r="J86" s="43"/>
      <c r="K86" s="43"/>
    </row>
    <row r="87" spans="1:11" x14ac:dyDescent="0.25">
      <c r="A87" s="119" t="s">
        <v>124</v>
      </c>
      <c r="B87" s="120">
        <v>0.40799999999999997</v>
      </c>
      <c r="C87" s="43"/>
      <c r="D87" s="43"/>
      <c r="E87" s="43"/>
      <c r="F87" s="43"/>
      <c r="G87" s="43"/>
      <c r="H87" s="43"/>
      <c r="I87" s="43"/>
      <c r="J87" s="43"/>
      <c r="K87" s="43"/>
    </row>
    <row r="88" spans="1:11" x14ac:dyDescent="0.25">
      <c r="A88" s="119" t="s">
        <v>125</v>
      </c>
      <c r="B88" s="120">
        <v>0.55800000000000005</v>
      </c>
      <c r="C88" s="43"/>
      <c r="D88" s="43"/>
      <c r="E88" s="43"/>
      <c r="F88" s="43"/>
      <c r="G88" s="43"/>
      <c r="H88" s="43"/>
      <c r="I88" s="43"/>
      <c r="J88" s="43"/>
      <c r="K88" s="43"/>
    </row>
    <row r="89" spans="1:11" x14ac:dyDescent="0.25">
      <c r="A89" s="119" t="s">
        <v>60</v>
      </c>
      <c r="B89" s="120">
        <v>0</v>
      </c>
      <c r="C89" s="43"/>
      <c r="D89" s="43"/>
      <c r="E89" s="43"/>
      <c r="F89" s="43"/>
      <c r="G89" s="43"/>
      <c r="H89" s="43"/>
      <c r="I89" s="43"/>
      <c r="J89" s="43"/>
      <c r="K89" s="43"/>
    </row>
    <row r="90" spans="1:11" x14ac:dyDescent="0.25">
      <c r="A90" s="119" t="s">
        <v>25</v>
      </c>
      <c r="B90" s="120">
        <v>7.8E-2</v>
      </c>
      <c r="C90" s="43"/>
      <c r="D90" s="43"/>
      <c r="E90" s="43"/>
      <c r="F90" s="43"/>
      <c r="G90" s="43"/>
      <c r="H90" s="43"/>
      <c r="I90" s="43"/>
      <c r="J90" s="43"/>
      <c r="K90" s="43"/>
    </row>
    <row r="91" spans="1:11" x14ac:dyDescent="0.25">
      <c r="A91" s="119" t="s">
        <v>50</v>
      </c>
      <c r="B91" s="120">
        <v>0.249</v>
      </c>
      <c r="C91" s="43"/>
      <c r="F91" s="43"/>
      <c r="G91" s="43"/>
      <c r="H91" s="43"/>
    </row>
    <row r="92" spans="1:11" ht="15.5" x14ac:dyDescent="0.35">
      <c r="A92" s="97"/>
      <c r="C92" s="43"/>
      <c r="D92" s="74"/>
      <c r="E92" s="74"/>
      <c r="F92" s="74"/>
      <c r="G92" s="74"/>
      <c r="H92" s="74"/>
      <c r="I92" s="74"/>
      <c r="J92" s="74"/>
    </row>
    <row r="93" spans="1:11" ht="13" x14ac:dyDescent="0.3">
      <c r="A93" s="63" t="s">
        <v>86</v>
      </c>
      <c r="B93" s="64"/>
      <c r="C93" s="43"/>
      <c r="D93" s="43"/>
      <c r="E93" s="43"/>
      <c r="F93" s="43"/>
      <c r="G93" s="43"/>
      <c r="H93" s="43"/>
    </row>
    <row r="94" spans="1:11" x14ac:dyDescent="0.25">
      <c r="A94" s="65" t="s">
        <v>84</v>
      </c>
      <c r="B94" s="66"/>
      <c r="C94" s="43"/>
      <c r="D94" s="43"/>
      <c r="E94" s="43"/>
      <c r="F94" s="43"/>
      <c r="G94" s="43"/>
      <c r="H94" s="43"/>
    </row>
    <row r="95" spans="1:11" x14ac:dyDescent="0.25">
      <c r="A95" s="65" t="s">
        <v>85</v>
      </c>
      <c r="B95" s="66"/>
      <c r="C95" s="43"/>
      <c r="D95" s="43"/>
      <c r="E95" s="43"/>
      <c r="F95" s="43"/>
      <c r="G95" s="43"/>
      <c r="H95" s="43"/>
    </row>
    <row r="96" spans="1:11" x14ac:dyDescent="0.25">
      <c r="A96" s="65" t="s">
        <v>82</v>
      </c>
      <c r="B96" s="66"/>
      <c r="C96" s="43"/>
      <c r="D96" s="43"/>
      <c r="E96" s="43"/>
      <c r="F96" s="43"/>
      <c r="G96" s="43"/>
      <c r="H96" s="43"/>
    </row>
    <row r="97" spans="1:8" x14ac:dyDescent="0.25">
      <c r="A97" s="67" t="s">
        <v>83</v>
      </c>
      <c r="B97" s="68"/>
      <c r="C97" s="43"/>
      <c r="D97" s="43"/>
      <c r="E97" s="43"/>
      <c r="F97" s="43"/>
      <c r="G97" s="43"/>
      <c r="H97" s="43" t="s">
        <v>69</v>
      </c>
    </row>
    <row r="98" spans="1:8" x14ac:dyDescent="0.25">
      <c r="C98" s="43"/>
      <c r="D98" s="43"/>
      <c r="E98" s="43"/>
      <c r="F98" s="43"/>
      <c r="G98" s="43"/>
      <c r="H98" s="43"/>
    </row>
    <row r="99" spans="1:8" ht="15.5" x14ac:dyDescent="0.35">
      <c r="A99" s="22"/>
      <c r="B99" s="22"/>
      <c r="C99" s="74"/>
      <c r="D99" s="74"/>
      <c r="E99" s="74"/>
      <c r="F99" s="74"/>
      <c r="G99" s="74"/>
      <c r="H99" s="43"/>
    </row>
    <row r="100" spans="1:8" ht="13" x14ac:dyDescent="0.3">
      <c r="A100" s="95" t="s">
        <v>62</v>
      </c>
      <c r="B100" s="69" t="s">
        <v>103</v>
      </c>
      <c r="C100" s="98"/>
      <c r="D100" s="98"/>
      <c r="E100" s="98"/>
      <c r="F100" s="98"/>
      <c r="G100" s="98"/>
      <c r="H100" s="43"/>
    </row>
    <row r="101" spans="1:8" ht="13" x14ac:dyDescent="0.3">
      <c r="A101" s="96" t="s">
        <v>100</v>
      </c>
      <c r="B101" s="69" t="s">
        <v>123</v>
      </c>
      <c r="C101" s="75"/>
      <c r="D101" s="75"/>
      <c r="E101" s="75"/>
      <c r="F101" s="75"/>
      <c r="G101" s="75"/>
      <c r="H101" s="76"/>
    </row>
    <row r="102" spans="1:8" x14ac:dyDescent="0.25">
      <c r="A102" s="11" t="s">
        <v>10</v>
      </c>
      <c r="B102" s="116">
        <v>44378</v>
      </c>
      <c r="C102" s="71"/>
      <c r="D102" s="71"/>
      <c r="E102" s="71"/>
      <c r="F102" s="71"/>
      <c r="G102" s="71"/>
      <c r="H102" s="43"/>
    </row>
    <row r="103" spans="1:8" x14ac:dyDescent="0.25">
      <c r="A103" s="12" t="s">
        <v>11</v>
      </c>
      <c r="B103" s="118">
        <v>44742</v>
      </c>
      <c r="C103" s="72"/>
      <c r="D103" s="72"/>
      <c r="E103" s="72"/>
      <c r="F103" s="72"/>
      <c r="G103" s="72"/>
      <c r="H103" s="43"/>
    </row>
    <row r="104" spans="1:8" ht="13" x14ac:dyDescent="0.3">
      <c r="A104" s="110" t="s">
        <v>112</v>
      </c>
      <c r="B104" s="107">
        <v>0.15</v>
      </c>
      <c r="C104" s="73"/>
      <c r="D104" s="73"/>
      <c r="E104" s="73"/>
      <c r="F104" s="73"/>
      <c r="G104" s="73"/>
      <c r="H104" s="43"/>
    </row>
    <row r="105" spans="1:8" ht="37.5" x14ac:dyDescent="0.25">
      <c r="A105" s="103" t="s">
        <v>102</v>
      </c>
      <c r="B105" s="45">
        <v>0.69</v>
      </c>
      <c r="C105" s="77"/>
      <c r="D105" s="77"/>
      <c r="E105" s="77"/>
      <c r="F105" s="77"/>
      <c r="G105" s="77"/>
      <c r="H105" s="43"/>
    </row>
    <row r="106" spans="1:8" x14ac:dyDescent="0.25">
      <c r="C106" s="43"/>
      <c r="D106" s="43"/>
      <c r="E106" s="43"/>
      <c r="F106" s="43"/>
      <c r="G106" s="43"/>
      <c r="H106" s="43"/>
    </row>
    <row r="107" spans="1:8" x14ac:dyDescent="0.25">
      <c r="A107" s="111" t="s">
        <v>122</v>
      </c>
      <c r="B107" s="99" t="s">
        <v>90</v>
      </c>
      <c r="C107" s="99"/>
      <c r="D107" s="99"/>
      <c r="E107" s="99"/>
      <c r="F107" s="99"/>
      <c r="G107" s="99"/>
      <c r="H107" s="99"/>
    </row>
    <row r="108" spans="1:8" x14ac:dyDescent="0.25">
      <c r="C108" s="43"/>
      <c r="D108" s="43"/>
      <c r="E108" s="43"/>
      <c r="F108" s="43"/>
      <c r="G108" s="43"/>
      <c r="H108" s="43"/>
    </row>
    <row r="109" spans="1:8" x14ac:dyDescent="0.25">
      <c r="C109" s="43"/>
      <c r="D109" s="43"/>
      <c r="E109" s="43"/>
      <c r="F109" s="43"/>
      <c r="G109" s="43"/>
      <c r="H109" s="43"/>
    </row>
  </sheetData>
  <phoneticPr fontId="0" type="noConversion"/>
  <hyperlinks>
    <hyperlink ref="A2" r:id="rId1" display="FAS and SEAS Policy on Assessments" xr:uid="{00000000-0004-0000-0000-000000000000}"/>
    <hyperlink ref="A107" r:id="rId2" display="FAS and SEAS Policy on Assessments" xr:uid="{00000000-0004-0000-0000-000001000000}"/>
  </hyperlinks>
  <printOptions horizontalCentered="1" verticalCentered="1" gridLines="1"/>
  <pageMargins left="0.51" right="0.46" top="0.5" bottom="0.5" header="0.5" footer="0.5"/>
  <pageSetup scale="67" fitToWidth="2" orientation="portrait" r:id="rId3"/>
  <headerFooter alignWithMargins="0"/>
  <colBreaks count="1" manualBreakCount="1">
    <brk id="8" max="76" man="1"/>
  </colBreaks>
  <ignoredErrors>
    <ignoredError sqref="H42:H43 H45:H47 H59" formulaRange="1"/>
    <ignoredError sqref="H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Q104"/>
  <sheetViews>
    <sheetView zoomScaleNormal="100" zoomScaleSheetLayoutView="75" workbookViewId="0"/>
  </sheetViews>
  <sheetFormatPr defaultRowHeight="12.5" x14ac:dyDescent="0.25"/>
  <cols>
    <col min="1" max="1" width="42" style="25" customWidth="1"/>
    <col min="2" max="2" width="18.1796875" style="25" customWidth="1"/>
    <col min="3" max="6" width="11" style="25" customWidth="1"/>
    <col min="7" max="7" width="11.453125" style="25" bestFit="1" customWidth="1"/>
    <col min="8" max="8" width="14.453125" style="25" customWidth="1"/>
    <col min="9" max="9" width="2.26953125" style="25" customWidth="1"/>
    <col min="10" max="10" width="30.1796875" style="25" customWidth="1"/>
    <col min="11" max="11" width="10.1796875" style="25" bestFit="1" customWidth="1"/>
    <col min="12" max="12" width="9.7265625" style="25" bestFit="1" customWidth="1"/>
    <col min="13" max="13" width="9.1796875" style="25" bestFit="1" customWidth="1"/>
    <col min="14" max="14" width="10.26953125" style="25" customWidth="1"/>
    <col min="15" max="15" width="9.81640625" style="25" customWidth="1"/>
    <col min="16" max="16" width="9.7265625" style="25" customWidth="1"/>
    <col min="17" max="17" width="9.7265625" style="25" bestFit="1" customWidth="1"/>
    <col min="18" max="16384" width="8.7265625" style="25"/>
  </cols>
  <sheetData>
    <row r="1" spans="1:14" s="2" customFormat="1" ht="23" x14ac:dyDescent="0.5">
      <c r="A1" s="2" t="s">
        <v>108</v>
      </c>
      <c r="G1" s="108" t="s">
        <v>111</v>
      </c>
      <c r="H1" s="109">
        <f>'Main+Summary'!G1</f>
        <v>44357</v>
      </c>
    </row>
    <row r="3" spans="1:14" ht="13" x14ac:dyDescent="0.3">
      <c r="A3" s="44" t="s">
        <v>12</v>
      </c>
      <c r="B3" s="31"/>
    </row>
    <row r="4" spans="1:14" ht="17.25" customHeight="1" x14ac:dyDescent="0.3">
      <c r="A4" s="44" t="s">
        <v>16</v>
      </c>
      <c r="B4" s="31"/>
    </row>
    <row r="5" spans="1:14" ht="18" x14ac:dyDescent="0.4">
      <c r="A5" s="44" t="s">
        <v>23</v>
      </c>
      <c r="B5" s="31"/>
      <c r="C5" s="4"/>
      <c r="D5" s="4"/>
      <c r="E5" s="4"/>
      <c r="F5" s="4"/>
      <c r="G5" s="4"/>
      <c r="H5" s="4"/>
      <c r="J5" s="50"/>
    </row>
    <row r="6" spans="1:14" ht="13" x14ac:dyDescent="0.3">
      <c r="A6" s="44" t="s">
        <v>17</v>
      </c>
      <c r="B6" s="92"/>
      <c r="J6" s="43"/>
      <c r="K6" s="43"/>
      <c r="L6" s="43"/>
      <c r="M6" s="43"/>
      <c r="N6" s="43"/>
    </row>
    <row r="7" spans="1:14" ht="13" x14ac:dyDescent="0.3">
      <c r="A7" s="44" t="s">
        <v>66</v>
      </c>
      <c r="B7" s="92"/>
      <c r="J7" s="43"/>
      <c r="K7" s="43"/>
      <c r="L7" s="43"/>
      <c r="M7" s="43"/>
      <c r="N7" s="43"/>
    </row>
    <row r="8" spans="1:14" ht="13" x14ac:dyDescent="0.3">
      <c r="A8" s="83" t="s">
        <v>75</v>
      </c>
      <c r="B8" s="89">
        <v>0</v>
      </c>
      <c r="J8" s="70"/>
      <c r="K8" s="43"/>
      <c r="L8" s="43"/>
      <c r="M8" s="43"/>
      <c r="N8" s="43"/>
    </row>
    <row r="9" spans="1:14" ht="18" x14ac:dyDescent="0.4">
      <c r="A9" s="6"/>
      <c r="B9" s="30"/>
      <c r="J9" s="43"/>
      <c r="K9" s="43"/>
      <c r="L9" s="43"/>
      <c r="M9" s="43"/>
      <c r="N9" s="43"/>
    </row>
    <row r="10" spans="1:14" ht="13" x14ac:dyDescent="0.3">
      <c r="A10" s="79"/>
      <c r="J10" s="43"/>
      <c r="K10" s="43"/>
      <c r="L10" s="43"/>
      <c r="M10" s="43"/>
      <c r="N10" s="43"/>
    </row>
    <row r="11" spans="1:14" ht="13" x14ac:dyDescent="0.3">
      <c r="A11" s="79"/>
      <c r="J11" s="43"/>
      <c r="K11" s="43"/>
      <c r="L11" s="43"/>
      <c r="M11" s="43"/>
      <c r="N11" s="43"/>
    </row>
    <row r="12" spans="1:14" ht="14" x14ac:dyDescent="0.3">
      <c r="A12" s="59" t="s">
        <v>73</v>
      </c>
      <c r="B12" s="56" t="s">
        <v>67</v>
      </c>
      <c r="C12" s="69">
        <v>1</v>
      </c>
      <c r="D12" s="69">
        <v>2</v>
      </c>
      <c r="E12" s="69">
        <v>3</v>
      </c>
      <c r="F12" s="69">
        <v>4</v>
      </c>
      <c r="G12" s="69">
        <v>5</v>
      </c>
      <c r="J12" s="43"/>
      <c r="K12" s="43"/>
      <c r="L12" s="43"/>
      <c r="M12" s="43"/>
      <c r="N12" s="43"/>
    </row>
    <row r="13" spans="1:14" ht="14" x14ac:dyDescent="0.3">
      <c r="A13" s="57" t="s">
        <v>68</v>
      </c>
      <c r="B13" s="54" t="s">
        <v>63</v>
      </c>
      <c r="C13" s="90" t="s">
        <v>70</v>
      </c>
      <c r="D13" s="90"/>
      <c r="E13" s="90"/>
      <c r="F13" s="90"/>
      <c r="G13" s="90"/>
      <c r="H13" s="5"/>
      <c r="J13" s="1"/>
    </row>
    <row r="14" spans="1:14" s="7" customFormat="1" ht="13" x14ac:dyDescent="0.3">
      <c r="A14" s="58"/>
      <c r="B14" s="55" t="s">
        <v>64</v>
      </c>
      <c r="C14" s="91" t="s">
        <v>71</v>
      </c>
      <c r="D14" s="91"/>
      <c r="E14" s="91"/>
      <c r="F14" s="91"/>
      <c r="G14" s="91"/>
      <c r="I14" s="25"/>
      <c r="J14" s="8"/>
    </row>
    <row r="15" spans="1:14" s="7" customFormat="1" ht="15.5" x14ac:dyDescent="0.35">
      <c r="A15" s="47" t="s">
        <v>65</v>
      </c>
      <c r="B15" s="49" t="s">
        <v>21</v>
      </c>
      <c r="C15" s="52"/>
      <c r="D15" s="53"/>
      <c r="E15" s="53"/>
      <c r="F15" s="53"/>
      <c r="G15" s="53"/>
      <c r="H15" s="37" t="s">
        <v>5</v>
      </c>
      <c r="I15" s="25"/>
      <c r="J15" s="8"/>
    </row>
    <row r="16" spans="1:14" s="7" customFormat="1" ht="13" x14ac:dyDescent="0.3">
      <c r="A16" s="23" t="s">
        <v>105</v>
      </c>
      <c r="B16" s="26" t="s">
        <v>104</v>
      </c>
      <c r="C16" s="24"/>
      <c r="D16" s="24">
        <f>C16*(1+Cost_of_Living_Adjustment)</f>
        <v>0</v>
      </c>
      <c r="E16" s="24">
        <f>D16*(1+Cost_of_Living_Adjustment)</f>
        <v>0</v>
      </c>
      <c r="F16" s="24">
        <f>E16*(1+Cost_of_Living_Adjustment)</f>
        <v>0</v>
      </c>
      <c r="G16" s="24">
        <f>F16*(1+Cost_of_Living_Adjustment)</f>
        <v>0</v>
      </c>
      <c r="H16" s="24">
        <f>SUM(C16:G16)</f>
        <v>0</v>
      </c>
      <c r="I16" s="25"/>
      <c r="J16" s="8"/>
    </row>
    <row r="17" spans="1:10" ht="13" x14ac:dyDescent="0.3">
      <c r="A17" s="23" t="s">
        <v>57</v>
      </c>
      <c r="B17" s="26">
        <v>6040</v>
      </c>
      <c r="C17" s="24"/>
      <c r="D17" s="24">
        <f t="shared" ref="D17:G26" si="0">C17*(1+Cost_of_Living_Adjustment)</f>
        <v>0</v>
      </c>
      <c r="E17" s="24">
        <f t="shared" si="0"/>
        <v>0</v>
      </c>
      <c r="F17" s="24">
        <f t="shared" si="0"/>
        <v>0</v>
      </c>
      <c r="G17" s="24">
        <f t="shared" si="0"/>
        <v>0</v>
      </c>
      <c r="H17" s="24">
        <f t="shared" ref="H17:H26" si="1">SUM(C17:G17)</f>
        <v>0</v>
      </c>
      <c r="I17" s="6"/>
      <c r="J17" s="27"/>
    </row>
    <row r="18" spans="1:10" ht="13" x14ac:dyDescent="0.3">
      <c r="A18" s="23" t="s">
        <v>27</v>
      </c>
      <c r="B18" s="26">
        <v>6030</v>
      </c>
      <c r="C18" s="24"/>
      <c r="D18" s="24">
        <f t="shared" si="0"/>
        <v>0</v>
      </c>
      <c r="E18" s="24">
        <f t="shared" si="0"/>
        <v>0</v>
      </c>
      <c r="F18" s="24">
        <f t="shared" si="0"/>
        <v>0</v>
      </c>
      <c r="G18" s="24">
        <f t="shared" si="0"/>
        <v>0</v>
      </c>
      <c r="H18" s="24">
        <f t="shared" si="1"/>
        <v>0</v>
      </c>
      <c r="I18" s="6"/>
      <c r="J18" s="27"/>
    </row>
    <row r="19" spans="1:10" ht="15" customHeight="1" x14ac:dyDescent="0.3">
      <c r="A19" s="23" t="s">
        <v>77</v>
      </c>
      <c r="B19" s="26">
        <v>6050</v>
      </c>
      <c r="C19" s="24"/>
      <c r="D19" s="24">
        <f t="shared" si="0"/>
        <v>0</v>
      </c>
      <c r="E19" s="24">
        <f t="shared" si="0"/>
        <v>0</v>
      </c>
      <c r="F19" s="24">
        <f t="shared" si="0"/>
        <v>0</v>
      </c>
      <c r="G19" s="24">
        <f t="shared" si="0"/>
        <v>0</v>
      </c>
      <c r="H19" s="24">
        <f t="shared" si="1"/>
        <v>0</v>
      </c>
      <c r="I19" s="6"/>
      <c r="J19" s="81"/>
    </row>
    <row r="20" spans="1:10" ht="15" customHeight="1" x14ac:dyDescent="0.3">
      <c r="A20" s="23" t="s">
        <v>76</v>
      </c>
      <c r="B20" s="26">
        <v>6050</v>
      </c>
      <c r="C20" s="24"/>
      <c r="D20" s="24">
        <f>C20*(1+Cost_of_Living_Adjustment)</f>
        <v>0</v>
      </c>
      <c r="E20" s="24">
        <f>D20*(1+Cost_of_Living_Adjustment)</f>
        <v>0</v>
      </c>
      <c r="F20" s="24">
        <f>E20*(1+Cost_of_Living_Adjustment)</f>
        <v>0</v>
      </c>
      <c r="G20" s="24">
        <f>F20*(1+Cost_of_Living_Adjustment)</f>
        <v>0</v>
      </c>
      <c r="H20" s="24">
        <f t="shared" si="1"/>
        <v>0</v>
      </c>
      <c r="I20" s="6"/>
      <c r="J20" s="81"/>
    </row>
    <row r="21" spans="1:10" ht="13" x14ac:dyDescent="0.3">
      <c r="A21" s="23" t="s">
        <v>78</v>
      </c>
      <c r="B21" s="26">
        <v>6070</v>
      </c>
      <c r="C21" s="24"/>
      <c r="D21" s="24">
        <f t="shared" si="0"/>
        <v>0</v>
      </c>
      <c r="E21" s="24">
        <f t="shared" si="0"/>
        <v>0</v>
      </c>
      <c r="F21" s="24">
        <f t="shared" si="0"/>
        <v>0</v>
      </c>
      <c r="G21" s="24">
        <f t="shared" si="0"/>
        <v>0</v>
      </c>
      <c r="H21" s="24">
        <f t="shared" si="1"/>
        <v>0</v>
      </c>
      <c r="I21" s="6"/>
      <c r="J21" s="27"/>
    </row>
    <row r="22" spans="1:10" ht="13" x14ac:dyDescent="0.3">
      <c r="A22" s="23" t="s">
        <v>79</v>
      </c>
      <c r="B22" s="26">
        <v>6070</v>
      </c>
      <c r="C22" s="24"/>
      <c r="D22" s="24">
        <f>C22*(1+Cost_of_Living_Adjustment)</f>
        <v>0</v>
      </c>
      <c r="E22" s="24">
        <f>D22*(1+Cost_of_Living_Adjustment)</f>
        <v>0</v>
      </c>
      <c r="F22" s="24">
        <f>E22*(1+Cost_of_Living_Adjustment)</f>
        <v>0</v>
      </c>
      <c r="G22" s="24">
        <f>F22*(1+Cost_of_Living_Adjustment)</f>
        <v>0</v>
      </c>
      <c r="H22" s="24">
        <f t="shared" si="1"/>
        <v>0</v>
      </c>
      <c r="I22" s="6"/>
      <c r="J22" s="27"/>
    </row>
    <row r="23" spans="1:10" ht="13" x14ac:dyDescent="0.3">
      <c r="A23" s="23" t="s">
        <v>58</v>
      </c>
      <c r="B23" s="26">
        <v>6110</v>
      </c>
      <c r="C23" s="24"/>
      <c r="D23" s="24">
        <f t="shared" si="0"/>
        <v>0</v>
      </c>
      <c r="E23" s="24">
        <f t="shared" si="0"/>
        <v>0</v>
      </c>
      <c r="F23" s="24">
        <f t="shared" si="0"/>
        <v>0</v>
      </c>
      <c r="G23" s="24">
        <f t="shared" si="0"/>
        <v>0</v>
      </c>
      <c r="H23" s="24">
        <f t="shared" si="1"/>
        <v>0</v>
      </c>
      <c r="I23" s="6"/>
    </row>
    <row r="24" spans="1:10" ht="13" x14ac:dyDescent="0.3">
      <c r="A24" s="23" t="s">
        <v>28</v>
      </c>
      <c r="B24" s="26">
        <v>6120</v>
      </c>
      <c r="C24" s="24"/>
      <c r="D24" s="24">
        <f t="shared" si="0"/>
        <v>0</v>
      </c>
      <c r="E24" s="24">
        <f t="shared" si="0"/>
        <v>0</v>
      </c>
      <c r="F24" s="24">
        <f t="shared" si="0"/>
        <v>0</v>
      </c>
      <c r="G24" s="24">
        <f t="shared" si="0"/>
        <v>0</v>
      </c>
      <c r="H24" s="24">
        <f t="shared" si="1"/>
        <v>0</v>
      </c>
      <c r="I24" s="6"/>
    </row>
    <row r="25" spans="1:10" ht="13" x14ac:dyDescent="0.3">
      <c r="A25" s="23" t="s">
        <v>49</v>
      </c>
      <c r="B25" s="26">
        <v>6150</v>
      </c>
      <c r="C25" s="24"/>
      <c r="D25" s="24">
        <f t="shared" si="0"/>
        <v>0</v>
      </c>
      <c r="E25" s="24">
        <f t="shared" si="0"/>
        <v>0</v>
      </c>
      <c r="F25" s="24">
        <f t="shared" si="0"/>
        <v>0</v>
      </c>
      <c r="G25" s="24">
        <f t="shared" si="0"/>
        <v>0</v>
      </c>
      <c r="H25" s="24">
        <f t="shared" si="1"/>
        <v>0</v>
      </c>
      <c r="I25" s="6"/>
    </row>
    <row r="26" spans="1:10" ht="13" x14ac:dyDescent="0.3">
      <c r="A26" s="23" t="s">
        <v>24</v>
      </c>
      <c r="B26" s="26">
        <v>6140</v>
      </c>
      <c r="C26" s="24"/>
      <c r="D26" s="24">
        <f t="shared" si="0"/>
        <v>0</v>
      </c>
      <c r="E26" s="24">
        <f t="shared" si="0"/>
        <v>0</v>
      </c>
      <c r="F26" s="24">
        <f t="shared" si="0"/>
        <v>0</v>
      </c>
      <c r="G26" s="24">
        <f t="shared" si="0"/>
        <v>0</v>
      </c>
      <c r="H26" s="24">
        <f t="shared" si="1"/>
        <v>0</v>
      </c>
      <c r="I26" s="6"/>
    </row>
    <row r="27" spans="1:10" ht="15.5" x14ac:dyDescent="0.35">
      <c r="B27" s="21" t="s">
        <v>1</v>
      </c>
      <c r="C27" s="9">
        <f>SUM(C16:C26)</f>
        <v>0</v>
      </c>
      <c r="D27" s="9">
        <f>SUM(D16:D26)</f>
        <v>0</v>
      </c>
      <c r="E27" s="9">
        <f>SUM(E16:E26)</f>
        <v>0</v>
      </c>
      <c r="F27" s="9">
        <f>SUM(F16:F26)</f>
        <v>0</v>
      </c>
      <c r="G27" s="9">
        <f>SUM(G16:G26)</f>
        <v>0</v>
      </c>
      <c r="H27" s="9">
        <f>SUM(C27:G27)</f>
        <v>0</v>
      </c>
      <c r="I27" s="10"/>
    </row>
    <row r="28" spans="1:10" x14ac:dyDescent="0.25">
      <c r="A28" s="23" t="s">
        <v>51</v>
      </c>
      <c r="B28" s="26">
        <v>6250</v>
      </c>
      <c r="C28" s="46">
        <f>(C16+C17)*$B$78</f>
        <v>0</v>
      </c>
      <c r="D28" s="46">
        <f>(D16+D17)*$B$78</f>
        <v>0</v>
      </c>
      <c r="E28" s="46">
        <f>(E16+E17)*$B$78</f>
        <v>0</v>
      </c>
      <c r="F28" s="46">
        <f>(F16+F17)*$B$78</f>
        <v>0</v>
      </c>
      <c r="G28" s="46">
        <f>(G16+G17)*$B$78</f>
        <v>0</v>
      </c>
      <c r="H28" s="24">
        <f>SUM(C28:G28)</f>
        <v>0</v>
      </c>
      <c r="I28" s="24"/>
    </row>
    <row r="29" spans="1:10" x14ac:dyDescent="0.25">
      <c r="A29" s="23" t="s">
        <v>52</v>
      </c>
      <c r="B29" s="26">
        <v>6250</v>
      </c>
      <c r="C29" s="24">
        <f>(C18*$B$78)</f>
        <v>0</v>
      </c>
      <c r="D29" s="24">
        <f>(D18*$B$78)</f>
        <v>0</v>
      </c>
      <c r="E29" s="24">
        <f>(E18*$B$78)</f>
        <v>0</v>
      </c>
      <c r="F29" s="24">
        <f>(F18*$B$78)</f>
        <v>0</v>
      </c>
      <c r="G29" s="24">
        <f>(G18*$B$78)</f>
        <v>0</v>
      </c>
      <c r="H29" s="24">
        <f>SUM(C29:G29)</f>
        <v>0</v>
      </c>
    </row>
    <row r="30" spans="1:10" ht="13" x14ac:dyDescent="0.3">
      <c r="A30" s="23" t="s">
        <v>29</v>
      </c>
      <c r="B30" s="26">
        <v>6270</v>
      </c>
      <c r="C30" s="24">
        <f>(C19+C20)*$B$79</f>
        <v>0</v>
      </c>
      <c r="D30" s="24">
        <f>(D19+D20)*$B$79</f>
        <v>0</v>
      </c>
      <c r="E30" s="24">
        <f>(E19+E20)*$B$79</f>
        <v>0</v>
      </c>
      <c r="F30" s="24">
        <f>(F19+F20)*$B$79</f>
        <v>0</v>
      </c>
      <c r="G30" s="24">
        <f>(G19+G20)*$B$79</f>
        <v>0</v>
      </c>
      <c r="H30" s="24">
        <f>SUM(C30:G30)</f>
        <v>0</v>
      </c>
      <c r="J30" s="82"/>
    </row>
    <row r="31" spans="1:10" x14ac:dyDescent="0.25">
      <c r="A31" s="23" t="s">
        <v>48</v>
      </c>
      <c r="B31" s="26">
        <v>6280</v>
      </c>
      <c r="C31" s="24">
        <f>(C21+C22)*$B$80</f>
        <v>0</v>
      </c>
      <c r="D31" s="24">
        <f>(D21+D22)*$B$80</f>
        <v>0</v>
      </c>
      <c r="E31" s="24">
        <f>(E21+E22)*$B$80</f>
        <v>0</v>
      </c>
      <c r="F31" s="24">
        <f>(F21+F22)*$B$80</f>
        <v>0</v>
      </c>
      <c r="G31" s="24">
        <f>(G21+G22)*$B$80</f>
        <v>0</v>
      </c>
      <c r="H31" s="24">
        <f>SUM(C31:G31)</f>
        <v>0</v>
      </c>
    </row>
    <row r="32" spans="1:10" s="13" customFormat="1" ht="15.5" x14ac:dyDescent="0.35">
      <c r="A32" s="23" t="s">
        <v>59</v>
      </c>
      <c r="B32" s="26" t="s">
        <v>18</v>
      </c>
      <c r="C32" s="32" t="s">
        <v>19</v>
      </c>
      <c r="D32" s="32" t="s">
        <v>19</v>
      </c>
      <c r="E32" s="32" t="s">
        <v>19</v>
      </c>
      <c r="F32" s="32" t="s">
        <v>19</v>
      </c>
      <c r="G32" s="32" t="s">
        <v>19</v>
      </c>
      <c r="H32" s="32" t="s">
        <v>19</v>
      </c>
      <c r="I32" s="25"/>
    </row>
    <row r="33" spans="1:16" s="13" customFormat="1" ht="13.5" customHeight="1" x14ac:dyDescent="0.35">
      <c r="A33" s="23" t="s">
        <v>26</v>
      </c>
      <c r="B33" s="26">
        <v>6300</v>
      </c>
      <c r="C33" s="24">
        <f>(C24*$B$82)</f>
        <v>0</v>
      </c>
      <c r="D33" s="24">
        <f>(D24*$B$82)</f>
        <v>0</v>
      </c>
      <c r="E33" s="24">
        <f>(E24*$B$82)</f>
        <v>0</v>
      </c>
      <c r="F33" s="24">
        <f>(F24*$B$82)</f>
        <v>0</v>
      </c>
      <c r="G33" s="24">
        <f>(G24*$B$82)</f>
        <v>0</v>
      </c>
      <c r="H33" s="24">
        <f>SUM(C33:G33)</f>
        <v>0</v>
      </c>
      <c r="I33" s="25"/>
    </row>
    <row r="34" spans="1:16" x14ac:dyDescent="0.25">
      <c r="A34" s="23" t="s">
        <v>30</v>
      </c>
      <c r="B34" s="26">
        <v>6260</v>
      </c>
      <c r="C34" s="24">
        <f>(C25*$B$83)</f>
        <v>0</v>
      </c>
      <c r="D34" s="24">
        <f>(D25*$B$83)</f>
        <v>0</v>
      </c>
      <c r="E34" s="24">
        <f>(E25*$B$83)</f>
        <v>0</v>
      </c>
      <c r="F34" s="24">
        <f>(F25*$B$83)</f>
        <v>0</v>
      </c>
      <c r="G34" s="24">
        <f>(G25*$B$83)</f>
        <v>0</v>
      </c>
      <c r="H34" s="24">
        <f>SUM(C34:G34)</f>
        <v>0</v>
      </c>
    </row>
    <row r="35" spans="1:16" ht="16" thickBot="1" x14ac:dyDescent="0.4">
      <c r="B35" s="21" t="s">
        <v>2</v>
      </c>
      <c r="C35" s="9">
        <f t="shared" ref="C35:H35" si="2">SUM(C28:C34)</f>
        <v>0</v>
      </c>
      <c r="D35" s="9">
        <f t="shared" si="2"/>
        <v>0</v>
      </c>
      <c r="E35" s="9">
        <f t="shared" si="2"/>
        <v>0</v>
      </c>
      <c r="F35" s="9">
        <f t="shared" si="2"/>
        <v>0</v>
      </c>
      <c r="G35" s="9">
        <f t="shared" si="2"/>
        <v>0</v>
      </c>
      <c r="H35" s="9">
        <f t="shared" si="2"/>
        <v>0</v>
      </c>
      <c r="I35" s="13"/>
    </row>
    <row r="36" spans="1:16" ht="16" thickTop="1" x14ac:dyDescent="0.35">
      <c r="B36" s="20" t="s">
        <v>0</v>
      </c>
      <c r="C36" s="16">
        <f t="shared" ref="C36:H36" si="3">C27+C35</f>
        <v>0</v>
      </c>
      <c r="D36" s="16">
        <f t="shared" si="3"/>
        <v>0</v>
      </c>
      <c r="E36" s="16">
        <f t="shared" si="3"/>
        <v>0</v>
      </c>
      <c r="F36" s="16">
        <f t="shared" si="3"/>
        <v>0</v>
      </c>
      <c r="G36" s="16">
        <f t="shared" si="3"/>
        <v>0</v>
      </c>
      <c r="H36" s="16">
        <f t="shared" si="3"/>
        <v>0</v>
      </c>
      <c r="I36" s="17"/>
    </row>
    <row r="37" spans="1:16" ht="15.5" x14ac:dyDescent="0.35">
      <c r="A37" s="48" t="s">
        <v>61</v>
      </c>
      <c r="B37" s="20"/>
      <c r="C37" s="35"/>
      <c r="D37" s="35"/>
      <c r="E37" s="35"/>
      <c r="F37" s="35"/>
      <c r="G37" s="35"/>
      <c r="H37" s="35"/>
      <c r="I37" s="17"/>
    </row>
    <row r="38" spans="1:16" x14ac:dyDescent="0.25">
      <c r="A38" s="23" t="s">
        <v>95</v>
      </c>
      <c r="B38" s="26">
        <v>6430</v>
      </c>
      <c r="C38" s="18"/>
      <c r="D38" s="18">
        <f t="shared" ref="D38:G40" si="4">C38*(1+Cost_of_Living_Adjustment)</f>
        <v>0</v>
      </c>
      <c r="E38" s="18">
        <f t="shared" si="4"/>
        <v>0</v>
      </c>
      <c r="F38" s="18">
        <f t="shared" si="4"/>
        <v>0</v>
      </c>
      <c r="G38" s="18">
        <f t="shared" si="4"/>
        <v>0</v>
      </c>
      <c r="H38" s="18">
        <f t="shared" ref="H38:H60" si="5">SUM(C38:G38)</f>
        <v>0</v>
      </c>
    </row>
    <row r="39" spans="1:16" x14ac:dyDescent="0.25">
      <c r="A39" s="23" t="s">
        <v>42</v>
      </c>
      <c r="B39" s="26">
        <v>6520</v>
      </c>
      <c r="C39" s="18"/>
      <c r="D39" s="18">
        <f t="shared" si="4"/>
        <v>0</v>
      </c>
      <c r="E39" s="18">
        <f t="shared" si="4"/>
        <v>0</v>
      </c>
      <c r="F39" s="18">
        <f t="shared" si="4"/>
        <v>0</v>
      </c>
      <c r="G39" s="18">
        <f t="shared" si="4"/>
        <v>0</v>
      </c>
      <c r="H39" s="18">
        <f t="shared" si="5"/>
        <v>0</v>
      </c>
    </row>
    <row r="40" spans="1:16" x14ac:dyDescent="0.25">
      <c r="A40" s="28" t="s">
        <v>33</v>
      </c>
      <c r="B40" s="26">
        <v>6600</v>
      </c>
      <c r="C40" s="18"/>
      <c r="D40" s="18">
        <f t="shared" si="4"/>
        <v>0</v>
      </c>
      <c r="E40" s="18">
        <f t="shared" si="4"/>
        <v>0</v>
      </c>
      <c r="F40" s="18">
        <f t="shared" si="4"/>
        <v>0</v>
      </c>
      <c r="G40" s="18">
        <f t="shared" si="4"/>
        <v>0</v>
      </c>
      <c r="H40" s="18">
        <f t="shared" si="5"/>
        <v>0</v>
      </c>
    </row>
    <row r="41" spans="1:16" x14ac:dyDescent="0.25">
      <c r="A41" s="28" t="s">
        <v>35</v>
      </c>
      <c r="B41" s="26">
        <v>6710</v>
      </c>
      <c r="C41" s="18"/>
      <c r="D41" s="18"/>
      <c r="E41" s="18"/>
      <c r="F41" s="18"/>
      <c r="G41" s="18"/>
      <c r="H41" s="18">
        <f t="shared" si="5"/>
        <v>0</v>
      </c>
    </row>
    <row r="42" spans="1:16" x14ac:dyDescent="0.25">
      <c r="A42" s="28" t="s">
        <v>36</v>
      </c>
      <c r="B42" s="26">
        <v>6750</v>
      </c>
      <c r="C42" s="18"/>
      <c r="D42" s="18"/>
      <c r="E42" s="18"/>
      <c r="F42" s="18"/>
      <c r="G42" s="18"/>
      <c r="H42" s="18">
        <f t="shared" si="5"/>
        <v>0</v>
      </c>
    </row>
    <row r="43" spans="1:16" x14ac:dyDescent="0.25">
      <c r="A43" s="28" t="s">
        <v>38</v>
      </c>
      <c r="B43" s="26" t="s">
        <v>34</v>
      </c>
      <c r="C43" s="18"/>
      <c r="D43" s="18">
        <f>C43*(1+Cost_of_Living_Adjustment)</f>
        <v>0</v>
      </c>
      <c r="E43" s="18">
        <f>D43*(1+Cost_of_Living_Adjustment)</f>
        <v>0</v>
      </c>
      <c r="F43" s="18">
        <f>E43*(1+Cost_of_Living_Adjustment)</f>
        <v>0</v>
      </c>
      <c r="G43" s="18">
        <f>F43*(1+Cost_of_Living_Adjustment)</f>
        <v>0</v>
      </c>
      <c r="H43" s="18">
        <f t="shared" si="5"/>
        <v>0</v>
      </c>
    </row>
    <row r="44" spans="1:16" s="7" customFormat="1" ht="13" x14ac:dyDescent="0.3">
      <c r="A44" s="28" t="s">
        <v>96</v>
      </c>
      <c r="B44" s="26">
        <v>6804</v>
      </c>
      <c r="C44" s="18"/>
      <c r="D44" s="18"/>
      <c r="E44" s="18"/>
      <c r="F44" s="18"/>
      <c r="G44" s="18"/>
      <c r="H44" s="18">
        <f t="shared" si="5"/>
        <v>0</v>
      </c>
      <c r="I44" s="25"/>
    </row>
    <row r="45" spans="1:16" s="7" customFormat="1" ht="13" x14ac:dyDescent="0.3">
      <c r="A45" s="28" t="s">
        <v>97</v>
      </c>
      <c r="B45" s="26">
        <v>6812</v>
      </c>
      <c r="C45" s="18"/>
      <c r="D45" s="18"/>
      <c r="E45" s="18"/>
      <c r="F45" s="18"/>
      <c r="G45" s="18"/>
      <c r="H45" s="18">
        <f t="shared" si="5"/>
        <v>0</v>
      </c>
      <c r="I45" s="25"/>
      <c r="J45" s="8"/>
    </row>
    <row r="46" spans="1:16" ht="13" x14ac:dyDescent="0.3">
      <c r="A46" s="28" t="s">
        <v>98</v>
      </c>
      <c r="B46" s="26">
        <v>6814</v>
      </c>
      <c r="C46" s="18"/>
      <c r="D46" s="18"/>
      <c r="E46" s="18"/>
      <c r="F46" s="18"/>
      <c r="G46" s="18"/>
      <c r="H46" s="18">
        <f t="shared" si="5"/>
        <v>0</v>
      </c>
      <c r="J46" s="8"/>
      <c r="K46" s="7"/>
      <c r="L46" s="7"/>
      <c r="M46" s="7"/>
      <c r="N46" s="7"/>
      <c r="O46" s="7"/>
      <c r="P46" s="7"/>
    </row>
    <row r="47" spans="1:16" x14ac:dyDescent="0.25">
      <c r="A47" s="28" t="s">
        <v>4</v>
      </c>
      <c r="B47" s="26">
        <v>7650</v>
      </c>
      <c r="C47" s="18"/>
      <c r="D47" s="18">
        <f t="shared" ref="D47:G48" si="6">C47*(1+Cost_of_Living_Adjustment)</f>
        <v>0</v>
      </c>
      <c r="E47" s="18">
        <f t="shared" si="6"/>
        <v>0</v>
      </c>
      <c r="F47" s="18">
        <f t="shared" si="6"/>
        <v>0</v>
      </c>
      <c r="G47" s="18">
        <f t="shared" si="6"/>
        <v>0</v>
      </c>
      <c r="H47" s="18">
        <f t="shared" si="5"/>
        <v>0</v>
      </c>
    </row>
    <row r="48" spans="1:16" x14ac:dyDescent="0.25">
      <c r="A48" s="28" t="s">
        <v>7</v>
      </c>
      <c r="B48" s="26">
        <v>7670</v>
      </c>
      <c r="C48" s="18"/>
      <c r="D48" s="18">
        <f t="shared" si="6"/>
        <v>0</v>
      </c>
      <c r="E48" s="18">
        <f t="shared" si="6"/>
        <v>0</v>
      </c>
      <c r="F48" s="18">
        <f t="shared" si="6"/>
        <v>0</v>
      </c>
      <c r="G48" s="18">
        <f t="shared" si="6"/>
        <v>0</v>
      </c>
      <c r="H48" s="18">
        <f t="shared" si="5"/>
        <v>0</v>
      </c>
    </row>
    <row r="49" spans="1:17" x14ac:dyDescent="0.25">
      <c r="A49" s="28" t="s">
        <v>41</v>
      </c>
      <c r="B49" s="26">
        <v>7940</v>
      </c>
      <c r="C49" s="18"/>
      <c r="D49" s="18">
        <f t="shared" ref="D49:E57" si="7">C49*(1+Cost_of_Living_Adjustment)</f>
        <v>0</v>
      </c>
      <c r="E49" s="18">
        <f t="shared" si="7"/>
        <v>0</v>
      </c>
      <c r="F49" s="18">
        <v>0</v>
      </c>
      <c r="G49" s="18">
        <v>0</v>
      </c>
      <c r="H49" s="18">
        <f t="shared" si="5"/>
        <v>0</v>
      </c>
    </row>
    <row r="50" spans="1:17" x14ac:dyDescent="0.25">
      <c r="A50" s="28" t="s">
        <v>45</v>
      </c>
      <c r="B50" s="26">
        <v>7960</v>
      </c>
      <c r="C50" s="18"/>
      <c r="D50" s="18">
        <f t="shared" si="7"/>
        <v>0</v>
      </c>
      <c r="E50" s="18">
        <f t="shared" si="7"/>
        <v>0</v>
      </c>
      <c r="F50" s="18">
        <f t="shared" ref="F50:G57" si="8">E50*(1+Cost_of_Living_Adjustment)</f>
        <v>0</v>
      </c>
      <c r="G50" s="18">
        <f t="shared" si="8"/>
        <v>0</v>
      </c>
      <c r="H50" s="18">
        <f t="shared" si="5"/>
        <v>0</v>
      </c>
    </row>
    <row r="51" spans="1:17" x14ac:dyDescent="0.25">
      <c r="A51" s="28" t="s">
        <v>46</v>
      </c>
      <c r="B51" s="26">
        <v>7980</v>
      </c>
      <c r="C51" s="18"/>
      <c r="D51" s="18">
        <f t="shared" si="7"/>
        <v>0</v>
      </c>
      <c r="E51" s="18">
        <f t="shared" si="7"/>
        <v>0</v>
      </c>
      <c r="F51" s="18">
        <f t="shared" si="8"/>
        <v>0</v>
      </c>
      <c r="G51" s="18">
        <f t="shared" si="8"/>
        <v>0</v>
      </c>
      <c r="H51" s="18">
        <f t="shared" si="5"/>
        <v>0</v>
      </c>
    </row>
    <row r="52" spans="1:17" x14ac:dyDescent="0.25">
      <c r="A52" s="28" t="s">
        <v>43</v>
      </c>
      <c r="B52" s="26">
        <v>8030</v>
      </c>
      <c r="C52" s="18"/>
      <c r="D52" s="18">
        <f t="shared" si="7"/>
        <v>0</v>
      </c>
      <c r="E52" s="18">
        <f t="shared" si="7"/>
        <v>0</v>
      </c>
      <c r="F52" s="18">
        <f t="shared" si="8"/>
        <v>0</v>
      </c>
      <c r="G52" s="18">
        <f t="shared" si="8"/>
        <v>0</v>
      </c>
      <c r="H52" s="18">
        <f t="shared" si="5"/>
        <v>0</v>
      </c>
    </row>
    <row r="53" spans="1:17" x14ac:dyDescent="0.25">
      <c r="A53" s="28" t="s">
        <v>44</v>
      </c>
      <c r="B53" s="26">
        <v>8090</v>
      </c>
      <c r="C53" s="18"/>
      <c r="D53" s="18">
        <f t="shared" si="7"/>
        <v>0</v>
      </c>
      <c r="E53" s="18">
        <f t="shared" si="7"/>
        <v>0</v>
      </c>
      <c r="F53" s="18">
        <f t="shared" si="8"/>
        <v>0</v>
      </c>
      <c r="G53" s="18">
        <f t="shared" si="8"/>
        <v>0</v>
      </c>
      <c r="H53" s="18">
        <f t="shared" si="5"/>
        <v>0</v>
      </c>
    </row>
    <row r="54" spans="1:17" x14ac:dyDescent="0.25">
      <c r="A54" s="28" t="s">
        <v>40</v>
      </c>
      <c r="B54" s="26">
        <v>8260</v>
      </c>
      <c r="C54" s="18"/>
      <c r="D54" s="18">
        <f t="shared" si="7"/>
        <v>0</v>
      </c>
      <c r="E54" s="18">
        <f t="shared" si="7"/>
        <v>0</v>
      </c>
      <c r="F54" s="18">
        <f t="shared" si="8"/>
        <v>0</v>
      </c>
      <c r="G54" s="18">
        <f t="shared" si="8"/>
        <v>0</v>
      </c>
      <c r="H54" s="18">
        <f t="shared" si="5"/>
        <v>0</v>
      </c>
    </row>
    <row r="55" spans="1:17" x14ac:dyDescent="0.25">
      <c r="A55" s="28" t="s">
        <v>3</v>
      </c>
      <c r="B55" s="26">
        <v>8512</v>
      </c>
      <c r="C55" s="18"/>
      <c r="D55" s="18">
        <f t="shared" si="7"/>
        <v>0</v>
      </c>
      <c r="E55" s="18">
        <f t="shared" si="7"/>
        <v>0</v>
      </c>
      <c r="F55" s="18">
        <f t="shared" si="8"/>
        <v>0</v>
      </c>
      <c r="G55" s="18">
        <f t="shared" si="8"/>
        <v>0</v>
      </c>
      <c r="H55" s="18">
        <f t="shared" si="5"/>
        <v>0</v>
      </c>
    </row>
    <row r="56" spans="1:17" x14ac:dyDescent="0.25">
      <c r="A56" s="28" t="s">
        <v>8</v>
      </c>
      <c r="B56" s="26">
        <v>8551</v>
      </c>
      <c r="C56" s="18"/>
      <c r="D56" s="18">
        <f t="shared" si="7"/>
        <v>0</v>
      </c>
      <c r="E56" s="18">
        <f t="shared" si="7"/>
        <v>0</v>
      </c>
      <c r="F56" s="18">
        <f t="shared" si="8"/>
        <v>0</v>
      </c>
      <c r="G56" s="18">
        <f t="shared" si="8"/>
        <v>0</v>
      </c>
      <c r="H56" s="18">
        <f t="shared" si="5"/>
        <v>0</v>
      </c>
    </row>
    <row r="57" spans="1:17" x14ac:dyDescent="0.25">
      <c r="A57" s="28" t="s">
        <v>14</v>
      </c>
      <c r="B57" s="26">
        <v>8553</v>
      </c>
      <c r="C57" s="18"/>
      <c r="D57" s="18">
        <f t="shared" si="7"/>
        <v>0</v>
      </c>
      <c r="E57" s="18">
        <f t="shared" si="7"/>
        <v>0</v>
      </c>
      <c r="F57" s="18">
        <f t="shared" si="8"/>
        <v>0</v>
      </c>
      <c r="G57" s="18">
        <f t="shared" si="8"/>
        <v>0</v>
      </c>
      <c r="H57" s="18">
        <f t="shared" si="5"/>
        <v>0</v>
      </c>
    </row>
    <row r="58" spans="1:17" x14ac:dyDescent="0.25">
      <c r="A58" s="28" t="s">
        <v>6</v>
      </c>
      <c r="B58" s="26">
        <v>8554</v>
      </c>
      <c r="C58" s="18"/>
      <c r="D58" s="18"/>
      <c r="E58" s="18"/>
      <c r="F58" s="18"/>
      <c r="G58" s="18"/>
      <c r="H58" s="18">
        <f t="shared" si="5"/>
        <v>0</v>
      </c>
    </row>
    <row r="59" spans="1:17" s="6" customFormat="1" ht="15.5" x14ac:dyDescent="0.35">
      <c r="A59" s="28" t="s">
        <v>39</v>
      </c>
      <c r="B59" s="26">
        <v>8641</v>
      </c>
      <c r="C59" s="18"/>
      <c r="D59" s="18">
        <f t="shared" ref="D59:G60" si="9">C59*(1+Cost_of_Living_Adjustment)</f>
        <v>0</v>
      </c>
      <c r="E59" s="18">
        <f t="shared" si="9"/>
        <v>0</v>
      </c>
      <c r="F59" s="18">
        <f t="shared" si="9"/>
        <v>0</v>
      </c>
      <c r="G59" s="18">
        <f t="shared" si="9"/>
        <v>0</v>
      </c>
      <c r="H59" s="18">
        <f t="shared" si="5"/>
        <v>0</v>
      </c>
      <c r="I59" s="25"/>
      <c r="J59" s="22"/>
      <c r="K59" s="22"/>
      <c r="L59" s="22"/>
      <c r="M59" s="22"/>
      <c r="N59" s="22"/>
      <c r="O59" s="22"/>
      <c r="P59" s="22"/>
    </row>
    <row r="60" spans="1:17" s="22" customFormat="1" ht="16" thickBot="1" x14ac:dyDescent="0.4">
      <c r="A60" s="28" t="s">
        <v>47</v>
      </c>
      <c r="B60" s="26">
        <v>8700</v>
      </c>
      <c r="C60" s="18"/>
      <c r="D60" s="18">
        <f t="shared" si="9"/>
        <v>0</v>
      </c>
      <c r="E60" s="18">
        <f t="shared" si="9"/>
        <v>0</v>
      </c>
      <c r="F60" s="18">
        <f t="shared" si="9"/>
        <v>0</v>
      </c>
      <c r="G60" s="18">
        <f t="shared" si="9"/>
        <v>0</v>
      </c>
      <c r="H60" s="18">
        <f t="shared" si="5"/>
        <v>0</v>
      </c>
      <c r="I60" s="6"/>
    </row>
    <row r="61" spans="1:17" s="14" customFormat="1" ht="16" thickTop="1" x14ac:dyDescent="0.35">
      <c r="B61" s="20" t="s">
        <v>56</v>
      </c>
      <c r="C61" s="16">
        <f t="shared" ref="C61:H61" si="10">SUM(C38:C60)</f>
        <v>0</v>
      </c>
      <c r="D61" s="16">
        <f t="shared" si="10"/>
        <v>0</v>
      </c>
      <c r="E61" s="16">
        <f t="shared" si="10"/>
        <v>0</v>
      </c>
      <c r="F61" s="16">
        <f t="shared" si="10"/>
        <v>0</v>
      </c>
      <c r="G61" s="16">
        <f t="shared" si="10"/>
        <v>0</v>
      </c>
      <c r="H61" s="16">
        <f t="shared" si="10"/>
        <v>0</v>
      </c>
      <c r="I61" s="17"/>
      <c r="Q61" s="60"/>
    </row>
    <row r="62" spans="1:17" s="14" customFormat="1" ht="7.5" customHeight="1" thickBot="1" x14ac:dyDescent="0.4">
      <c r="A62" s="28"/>
      <c r="B62" s="26"/>
      <c r="C62" s="18"/>
      <c r="D62" s="18"/>
      <c r="E62" s="18"/>
      <c r="F62" s="18"/>
      <c r="G62" s="18"/>
      <c r="H62" s="18"/>
      <c r="I62" s="17"/>
      <c r="Q62" s="25"/>
    </row>
    <row r="63" spans="1:17" s="14" customFormat="1" ht="16" thickTop="1" x14ac:dyDescent="0.35">
      <c r="B63" s="20" t="s">
        <v>55</v>
      </c>
      <c r="C63" s="16">
        <f t="shared" ref="C63:H63" si="11">C36+C61</f>
        <v>0</v>
      </c>
      <c r="D63" s="16">
        <f t="shared" si="11"/>
        <v>0</v>
      </c>
      <c r="E63" s="16">
        <f t="shared" si="11"/>
        <v>0</v>
      </c>
      <c r="F63" s="16">
        <f t="shared" si="11"/>
        <v>0</v>
      </c>
      <c r="G63" s="16">
        <f t="shared" si="11"/>
        <v>0</v>
      </c>
      <c r="H63" s="16">
        <f t="shared" si="11"/>
        <v>0</v>
      </c>
      <c r="I63" s="17"/>
      <c r="Q63" s="60"/>
    </row>
    <row r="64" spans="1:17" ht="16" thickBot="1" x14ac:dyDescent="0.4">
      <c r="A64" s="20" t="s">
        <v>80</v>
      </c>
      <c r="B64" s="15">
        <v>8400</v>
      </c>
      <c r="C64" s="33">
        <f>+C63*$B$96</f>
        <v>0</v>
      </c>
      <c r="D64" s="33">
        <f>+D63*$B$96</f>
        <v>0</v>
      </c>
      <c r="E64" s="33">
        <f>+E63*$B$96</f>
        <v>0</v>
      </c>
      <c r="F64" s="33">
        <f>+F63*$B$96</f>
        <v>0</v>
      </c>
      <c r="G64" s="33">
        <f>+G63*$B$96</f>
        <v>0</v>
      </c>
      <c r="H64" s="33">
        <f>SUM(C64:G64)</f>
        <v>0</v>
      </c>
      <c r="I64" s="19"/>
      <c r="J64" s="25" t="s">
        <v>69</v>
      </c>
    </row>
    <row r="65" spans="1:17" ht="16" thickTop="1" x14ac:dyDescent="0.35">
      <c r="A65" s="14"/>
      <c r="B65" s="20" t="s">
        <v>5</v>
      </c>
      <c r="C65" s="16">
        <f t="shared" ref="C65:H65" si="12">C64+C63</f>
        <v>0</v>
      </c>
      <c r="D65" s="16">
        <f t="shared" si="12"/>
        <v>0</v>
      </c>
      <c r="E65" s="16">
        <f t="shared" si="12"/>
        <v>0</v>
      </c>
      <c r="F65" s="16">
        <f t="shared" si="12"/>
        <v>0</v>
      </c>
      <c r="G65" s="16">
        <f t="shared" si="12"/>
        <v>0</v>
      </c>
      <c r="H65" s="16">
        <f t="shared" si="12"/>
        <v>0</v>
      </c>
      <c r="Q65" s="43"/>
    </row>
    <row r="66" spans="1:17" x14ac:dyDescent="0.25">
      <c r="B66" s="28" t="s">
        <v>20</v>
      </c>
      <c r="C66" s="18"/>
      <c r="D66" s="18"/>
      <c r="E66" s="18"/>
      <c r="F66" s="18"/>
      <c r="G66" s="18"/>
      <c r="H66" s="18">
        <f>SUM(C66:G66)</f>
        <v>0</v>
      </c>
    </row>
    <row r="67" spans="1:17" x14ac:dyDescent="0.25">
      <c r="B67" s="28" t="s">
        <v>13</v>
      </c>
      <c r="C67" s="34">
        <f>C66-C65</f>
        <v>0</v>
      </c>
      <c r="D67" s="34">
        <f>D66-D65</f>
        <v>0</v>
      </c>
      <c r="E67" s="34">
        <f>E66-E65</f>
        <v>0</v>
      </c>
      <c r="F67" s="34">
        <f>F66-F65</f>
        <v>0</v>
      </c>
      <c r="G67" s="34">
        <f>G66-G65</f>
        <v>0</v>
      </c>
      <c r="H67" s="34">
        <f>SUM(C67:G67)</f>
        <v>0</v>
      </c>
    </row>
    <row r="68" spans="1:17" x14ac:dyDescent="0.25">
      <c r="B68" s="28" t="s">
        <v>32</v>
      </c>
      <c r="C68" s="18">
        <f>C67/(1+(B97))</f>
        <v>0</v>
      </c>
      <c r="D68" s="18">
        <f>D67/(1+(B97))</f>
        <v>0</v>
      </c>
      <c r="E68" s="18">
        <f>E67/(1+(B97))</f>
        <v>0</v>
      </c>
      <c r="F68" s="18">
        <f>F67/(1+(B97))</f>
        <v>0</v>
      </c>
      <c r="G68" s="18">
        <f>G67/(1+(B97))</f>
        <v>0</v>
      </c>
      <c r="H68" s="18">
        <f>SUM(C68:G68)</f>
        <v>0</v>
      </c>
    </row>
    <row r="69" spans="1:17" x14ac:dyDescent="0.25">
      <c r="B69" s="28"/>
    </row>
    <row r="70" spans="1:17" x14ac:dyDescent="0.25">
      <c r="A70" s="25" t="s">
        <v>120</v>
      </c>
    </row>
    <row r="71" spans="1:17" x14ac:dyDescent="0.25">
      <c r="A71" s="93" t="s">
        <v>118</v>
      </c>
      <c r="C71" s="43"/>
      <c r="D71" s="43"/>
      <c r="E71" s="43"/>
      <c r="F71" s="43"/>
      <c r="G71" s="43"/>
    </row>
    <row r="72" spans="1:17" x14ac:dyDescent="0.25">
      <c r="A72" s="94"/>
      <c r="C72" s="43"/>
      <c r="D72" s="43"/>
      <c r="E72" s="43"/>
      <c r="F72" s="43"/>
      <c r="G72" s="43"/>
    </row>
    <row r="73" spans="1:17" x14ac:dyDescent="0.25">
      <c r="A73" s="27"/>
      <c r="C73" s="43"/>
      <c r="D73" s="43"/>
      <c r="E73" s="43" t="s">
        <v>69</v>
      </c>
      <c r="F73" s="43"/>
      <c r="G73" s="43"/>
      <c r="H73" s="43"/>
    </row>
    <row r="74" spans="1:17" ht="13" x14ac:dyDescent="0.3">
      <c r="A74" s="95" t="s">
        <v>119</v>
      </c>
      <c r="B74" s="69" t="s">
        <v>72</v>
      </c>
      <c r="C74" s="43"/>
      <c r="D74" s="43"/>
      <c r="E74" s="43"/>
      <c r="F74" s="43"/>
      <c r="G74" s="43"/>
      <c r="H74" s="43"/>
    </row>
    <row r="75" spans="1:17" ht="13" x14ac:dyDescent="0.3">
      <c r="A75" s="122" t="s">
        <v>100</v>
      </c>
      <c r="B75" s="121" t="s">
        <v>123</v>
      </c>
      <c r="C75" s="43"/>
      <c r="D75" s="43"/>
      <c r="E75" s="43"/>
      <c r="F75" s="43"/>
      <c r="G75" s="43"/>
      <c r="H75" s="43"/>
    </row>
    <row r="76" spans="1:17" x14ac:dyDescent="0.25">
      <c r="A76" s="115" t="s">
        <v>10</v>
      </c>
      <c r="B76" s="116">
        <v>44378</v>
      </c>
      <c r="C76" s="43"/>
      <c r="D76" s="43"/>
      <c r="E76" s="43"/>
      <c r="F76" s="43"/>
      <c r="G76" s="43"/>
      <c r="H76" s="43"/>
      <c r="I76" s="43"/>
      <c r="J76" s="43"/>
      <c r="K76" s="43"/>
    </row>
    <row r="77" spans="1:17" x14ac:dyDescent="0.25">
      <c r="A77" s="117" t="s">
        <v>11</v>
      </c>
      <c r="B77" s="118">
        <v>44742</v>
      </c>
      <c r="C77" s="43"/>
      <c r="D77" s="43"/>
      <c r="E77" s="43"/>
      <c r="F77" s="43"/>
      <c r="G77" s="43"/>
      <c r="H77" s="43"/>
      <c r="I77" s="43"/>
      <c r="J77" s="43"/>
      <c r="K77" s="43"/>
    </row>
    <row r="78" spans="1:17" ht="13" x14ac:dyDescent="0.3">
      <c r="A78" s="119" t="s">
        <v>53</v>
      </c>
      <c r="B78" s="120">
        <v>0.23599999999999999</v>
      </c>
      <c r="C78" s="43"/>
      <c r="D78" s="70"/>
      <c r="E78" s="43"/>
      <c r="F78" s="43"/>
      <c r="G78" s="43"/>
      <c r="H78" s="43"/>
      <c r="I78" s="43"/>
      <c r="J78" s="43"/>
      <c r="K78" s="43"/>
    </row>
    <row r="79" spans="1:17" x14ac:dyDescent="0.25">
      <c r="A79" s="119" t="s">
        <v>124</v>
      </c>
      <c r="B79" s="120">
        <v>0.40799999999999997</v>
      </c>
      <c r="C79" s="43"/>
      <c r="D79" s="43"/>
      <c r="E79" s="43"/>
      <c r="F79" s="43"/>
      <c r="G79" s="43"/>
      <c r="H79" s="43"/>
      <c r="I79" s="43"/>
      <c r="J79" s="43"/>
      <c r="K79" s="43"/>
    </row>
    <row r="80" spans="1:17" x14ac:dyDescent="0.25">
      <c r="A80" s="119" t="s">
        <v>125</v>
      </c>
      <c r="B80" s="120">
        <v>0.55800000000000005</v>
      </c>
      <c r="C80" s="43"/>
      <c r="D80" s="43"/>
      <c r="E80" s="43"/>
      <c r="F80" s="43"/>
      <c r="G80" s="43"/>
      <c r="H80" s="43"/>
      <c r="I80" s="43"/>
      <c r="J80" s="43"/>
      <c r="K80" s="43"/>
    </row>
    <row r="81" spans="1:11" x14ac:dyDescent="0.25">
      <c r="A81" s="119" t="s">
        <v>60</v>
      </c>
      <c r="B81" s="120">
        <v>0</v>
      </c>
      <c r="C81" s="43"/>
      <c r="D81" s="43"/>
      <c r="E81" s="43"/>
      <c r="F81" s="43"/>
      <c r="G81" s="43"/>
      <c r="H81" s="43"/>
      <c r="I81" s="43"/>
      <c r="J81" s="43"/>
      <c r="K81" s="43"/>
    </row>
    <row r="82" spans="1:11" x14ac:dyDescent="0.25">
      <c r="A82" s="119" t="s">
        <v>25</v>
      </c>
      <c r="B82" s="120">
        <v>7.8E-2</v>
      </c>
      <c r="C82" s="43"/>
      <c r="D82" s="43"/>
      <c r="E82" s="43"/>
      <c r="F82" s="43"/>
      <c r="G82" s="43"/>
      <c r="H82" s="43"/>
      <c r="I82" s="43"/>
      <c r="J82" s="43"/>
      <c r="K82" s="43"/>
    </row>
    <row r="83" spans="1:11" x14ac:dyDescent="0.25">
      <c r="A83" s="119" t="s">
        <v>50</v>
      </c>
      <c r="B83" s="120">
        <v>0.249</v>
      </c>
      <c r="C83" s="43"/>
      <c r="F83" s="43"/>
      <c r="G83" s="43"/>
      <c r="H83" s="43"/>
    </row>
    <row r="84" spans="1:11" ht="15.5" x14ac:dyDescent="0.35">
      <c r="A84" s="97"/>
      <c r="D84" s="22"/>
      <c r="E84" s="22"/>
      <c r="F84" s="74"/>
      <c r="G84" s="74"/>
      <c r="H84" s="74"/>
      <c r="I84" s="74"/>
      <c r="J84" s="74"/>
    </row>
    <row r="85" spans="1:11" ht="13" x14ac:dyDescent="0.3">
      <c r="A85" s="63" t="s">
        <v>81</v>
      </c>
      <c r="B85" s="64"/>
      <c r="C85" s="43"/>
      <c r="D85" s="43"/>
      <c r="E85" s="43"/>
      <c r="F85" s="43"/>
      <c r="G85" s="43"/>
      <c r="H85" s="43"/>
    </row>
    <row r="86" spans="1:11" x14ac:dyDescent="0.25">
      <c r="A86" s="65" t="s">
        <v>84</v>
      </c>
      <c r="B86" s="66"/>
      <c r="C86" s="43"/>
      <c r="D86" s="43"/>
      <c r="E86" s="43"/>
      <c r="F86" s="43"/>
      <c r="G86" s="43"/>
      <c r="H86" s="43"/>
    </row>
    <row r="87" spans="1:11" x14ac:dyDescent="0.25">
      <c r="A87" s="65" t="s">
        <v>85</v>
      </c>
      <c r="B87" s="66"/>
      <c r="C87" s="43"/>
      <c r="D87" s="43"/>
      <c r="E87" s="43"/>
      <c r="F87" s="43"/>
      <c r="G87" s="43"/>
      <c r="H87" s="43"/>
    </row>
    <row r="88" spans="1:11" x14ac:dyDescent="0.25">
      <c r="A88" s="65" t="s">
        <v>82</v>
      </c>
      <c r="B88" s="66"/>
      <c r="C88" s="43"/>
      <c r="D88" s="43"/>
      <c r="E88" s="43"/>
      <c r="F88" s="43"/>
      <c r="G88" s="43"/>
      <c r="H88" s="43"/>
    </row>
    <row r="89" spans="1:11" x14ac:dyDescent="0.25">
      <c r="A89" s="67" t="s">
        <v>83</v>
      </c>
      <c r="B89" s="68"/>
      <c r="C89" s="43"/>
      <c r="D89" s="43"/>
      <c r="E89" s="43"/>
      <c r="F89" s="43"/>
      <c r="G89" s="43"/>
      <c r="H89" s="80" t="s">
        <v>69</v>
      </c>
    </row>
    <row r="90" spans="1:11" x14ac:dyDescent="0.25">
      <c r="F90" s="43"/>
      <c r="G90" s="43"/>
      <c r="H90" s="43"/>
    </row>
    <row r="91" spans="1:11" ht="15.5" x14ac:dyDescent="0.35">
      <c r="A91" s="22"/>
      <c r="B91" s="22"/>
      <c r="C91" s="74"/>
      <c r="D91" s="74"/>
      <c r="E91" s="74"/>
      <c r="F91" s="74"/>
      <c r="G91" s="74"/>
      <c r="H91" s="43"/>
    </row>
    <row r="92" spans="1:11" ht="13" x14ac:dyDescent="0.3">
      <c r="A92" s="95" t="s">
        <v>121</v>
      </c>
      <c r="B92" s="69" t="s">
        <v>103</v>
      </c>
      <c r="C92" s="98"/>
      <c r="D92" s="98"/>
      <c r="E92" s="98"/>
      <c r="F92" s="98"/>
      <c r="G92" s="98"/>
      <c r="H92" s="43"/>
    </row>
    <row r="93" spans="1:11" ht="13" x14ac:dyDescent="0.3">
      <c r="A93" s="96" t="s">
        <v>100</v>
      </c>
      <c r="B93" s="121" t="s">
        <v>123</v>
      </c>
      <c r="C93" s="75"/>
      <c r="D93" s="75"/>
      <c r="E93" s="75"/>
      <c r="F93" s="75"/>
      <c r="G93" s="75"/>
      <c r="H93" s="76"/>
    </row>
    <row r="94" spans="1:11" x14ac:dyDescent="0.25">
      <c r="A94" s="11" t="s">
        <v>10</v>
      </c>
      <c r="B94" s="116">
        <v>44378</v>
      </c>
      <c r="C94" s="71"/>
      <c r="D94" s="71"/>
      <c r="E94" s="71"/>
      <c r="F94" s="71"/>
      <c r="G94" s="71"/>
      <c r="H94" s="43"/>
    </row>
    <row r="95" spans="1:11" x14ac:dyDescent="0.25">
      <c r="A95" s="12" t="s">
        <v>11</v>
      </c>
      <c r="B95" s="118">
        <v>44742</v>
      </c>
      <c r="C95" s="72"/>
      <c r="D95" s="72"/>
      <c r="E95" s="72"/>
      <c r="F95" s="72"/>
      <c r="G95" s="72"/>
      <c r="H95" s="43"/>
    </row>
    <row r="96" spans="1:11" ht="13" x14ac:dyDescent="0.3">
      <c r="A96" s="106" t="s">
        <v>101</v>
      </c>
      <c r="B96" s="107">
        <v>0.15</v>
      </c>
      <c r="C96" s="73"/>
      <c r="D96" s="73"/>
      <c r="E96" s="73"/>
      <c r="F96" s="73"/>
      <c r="G96" s="73"/>
      <c r="H96" s="43"/>
    </row>
    <row r="97" spans="1:8" ht="37.5" x14ac:dyDescent="0.25">
      <c r="A97" s="103" t="s">
        <v>102</v>
      </c>
      <c r="B97" s="45">
        <v>0.69</v>
      </c>
      <c r="C97" s="77"/>
      <c r="D97" s="77"/>
      <c r="E97" s="77"/>
      <c r="F97" s="77"/>
      <c r="G97" s="77"/>
      <c r="H97" s="43"/>
    </row>
    <row r="98" spans="1:8" x14ac:dyDescent="0.25">
      <c r="C98" s="43"/>
      <c r="D98" s="43"/>
      <c r="E98" s="43"/>
      <c r="F98" s="43"/>
      <c r="G98" s="43"/>
      <c r="H98" s="43"/>
    </row>
    <row r="99" spans="1:8" x14ac:dyDescent="0.25">
      <c r="A99" s="105" t="s">
        <v>89</v>
      </c>
      <c r="B99" s="99" t="s">
        <v>90</v>
      </c>
      <c r="C99" s="99"/>
      <c r="D99" s="99"/>
      <c r="E99" s="99"/>
      <c r="F99" s="99"/>
      <c r="G99" s="99"/>
      <c r="H99" s="99"/>
    </row>
    <row r="100" spans="1:8" x14ac:dyDescent="0.25">
      <c r="C100" s="43"/>
      <c r="D100" s="43"/>
      <c r="E100" s="43"/>
      <c r="F100" s="43"/>
      <c r="G100" s="43"/>
      <c r="H100" s="43"/>
    </row>
    <row r="101" spans="1:8" x14ac:dyDescent="0.25">
      <c r="C101" s="43"/>
      <c r="D101" s="43"/>
      <c r="E101" s="43"/>
      <c r="F101" s="43"/>
      <c r="G101" s="43"/>
      <c r="H101" s="43"/>
    </row>
    <row r="102" spans="1:8" x14ac:dyDescent="0.25">
      <c r="C102" s="43"/>
      <c r="D102" s="43"/>
      <c r="E102" s="43"/>
      <c r="F102" s="43"/>
      <c r="G102" s="43"/>
      <c r="H102" s="43"/>
    </row>
    <row r="103" spans="1:8" x14ac:dyDescent="0.25">
      <c r="C103" s="43"/>
      <c r="D103" s="43"/>
      <c r="E103" s="43"/>
      <c r="F103" s="43"/>
      <c r="G103" s="43"/>
      <c r="H103" s="43"/>
    </row>
    <row r="104" spans="1:8" x14ac:dyDescent="0.25">
      <c r="C104" s="43"/>
      <c r="D104" s="43"/>
      <c r="E104" s="43"/>
      <c r="F104" s="43"/>
      <c r="G104" s="43"/>
      <c r="H104" s="43"/>
    </row>
  </sheetData>
  <phoneticPr fontId="14" type="noConversion"/>
  <hyperlinks>
    <hyperlink ref="A99" r:id="rId1" display="FAS and SEAS Policy on Assessments" xr:uid="{00000000-0004-0000-0100-000000000000}"/>
  </hyperlinks>
  <printOptions horizontalCentered="1" verticalCentered="1" gridLines="1"/>
  <pageMargins left="0.51" right="0.46" top="0.5" bottom="0.5" header="0.5" footer="0.5"/>
  <pageSetup scale="67" fitToWidth="2" orientation="portrait"/>
  <headerFooter alignWithMargins="0"/>
  <colBreaks count="1" manualBreakCount="1">
    <brk id="8" max="69" man="1"/>
  </colBreaks>
  <ignoredErrors>
    <ignoredError sqref="H41:H46 H5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33"/>
  <sheetViews>
    <sheetView zoomScaleNormal="100" workbookViewId="0"/>
  </sheetViews>
  <sheetFormatPr defaultRowHeight="12.5" x14ac:dyDescent="0.25"/>
  <cols>
    <col min="1" max="1" width="43.81640625" style="25" customWidth="1"/>
    <col min="2" max="2" width="15" style="25" customWidth="1"/>
    <col min="3" max="3" width="12.26953125" style="25" bestFit="1" customWidth="1"/>
    <col min="4" max="7" width="10.453125" style="25" bestFit="1" customWidth="1"/>
    <col min="8" max="8" width="12.81640625" style="25" customWidth="1"/>
    <col min="9" max="9" width="2.26953125" style="25" customWidth="1"/>
    <col min="10" max="10" width="28.453125" style="51" customWidth="1"/>
    <col min="11" max="11" width="12.26953125" style="51" customWidth="1"/>
    <col min="12" max="15" width="8.1796875" style="51" bestFit="1" customWidth="1"/>
    <col min="16" max="17" width="8.7265625" style="51" customWidth="1"/>
    <col min="18" max="16384" width="8.7265625" style="25"/>
  </cols>
  <sheetData>
    <row r="1" spans="1:17" s="2" customFormat="1" ht="23" x14ac:dyDescent="0.5">
      <c r="A1" s="39" t="s">
        <v>109</v>
      </c>
      <c r="H1" s="38"/>
      <c r="J1" s="108" t="s">
        <v>111</v>
      </c>
      <c r="K1" s="109">
        <f>'Main+Summary'!G1</f>
        <v>44357</v>
      </c>
      <c r="L1" s="51"/>
      <c r="M1" s="51"/>
      <c r="N1" s="51"/>
      <c r="O1" s="51"/>
      <c r="P1" s="51"/>
      <c r="Q1" s="51"/>
    </row>
    <row r="2" spans="1:17" x14ac:dyDescent="0.25">
      <c r="A2" s="25" t="s">
        <v>110</v>
      </c>
    </row>
    <row r="4" spans="1:17" ht="18" x14ac:dyDescent="0.4">
      <c r="A4" s="3" t="s">
        <v>12</v>
      </c>
      <c r="B4" s="29"/>
    </row>
    <row r="5" spans="1:17" ht="17.25" customHeight="1" x14ac:dyDescent="0.4">
      <c r="A5" s="3" t="s">
        <v>16</v>
      </c>
      <c r="B5" s="29"/>
    </row>
    <row r="6" spans="1:17" ht="18" x14ac:dyDescent="0.4">
      <c r="A6" s="3" t="s">
        <v>23</v>
      </c>
      <c r="B6" s="29"/>
      <c r="C6" s="4"/>
      <c r="D6" s="4"/>
      <c r="E6" s="4"/>
      <c r="F6" s="4"/>
      <c r="G6" s="4"/>
      <c r="H6" s="4"/>
    </row>
    <row r="7" spans="1:17" ht="18" x14ac:dyDescent="0.4">
      <c r="A7" s="3" t="s">
        <v>17</v>
      </c>
      <c r="B7" s="30"/>
    </row>
    <row r="8" spans="1:17" ht="18" x14ac:dyDescent="0.4">
      <c r="A8" s="3" t="s">
        <v>22</v>
      </c>
      <c r="B8" s="30"/>
    </row>
    <row r="9" spans="1:17" ht="18" x14ac:dyDescent="0.4">
      <c r="A9" s="3"/>
      <c r="B9" s="30"/>
    </row>
    <row r="10" spans="1:17" ht="13" x14ac:dyDescent="0.3">
      <c r="A10" s="6"/>
    </row>
    <row r="12" spans="1:17" ht="13" x14ac:dyDescent="0.3">
      <c r="A12" s="6"/>
    </row>
    <row r="14" spans="1:17" ht="13" x14ac:dyDescent="0.3">
      <c r="A14" s="31"/>
    </row>
    <row r="15" spans="1:17" ht="14" x14ac:dyDescent="0.3">
      <c r="A15" s="59" t="s">
        <v>74</v>
      </c>
      <c r="B15" s="56" t="s">
        <v>67</v>
      </c>
      <c r="C15" s="42">
        <f>'Main+Summary'!C13</f>
        <v>1</v>
      </c>
      <c r="D15" s="42">
        <f>'Main+Summary'!D13</f>
        <v>2</v>
      </c>
      <c r="E15" s="42">
        <f>'Main+Summary'!E13</f>
        <v>3</v>
      </c>
      <c r="F15" s="42">
        <f>'Main+Summary'!F13</f>
        <v>4</v>
      </c>
      <c r="G15" s="42">
        <f>'Main+Summary'!G13</f>
        <v>5</v>
      </c>
      <c r="J15" s="25"/>
      <c r="K15" s="25"/>
      <c r="L15" s="25"/>
      <c r="M15" s="25"/>
      <c r="N15" s="25"/>
      <c r="O15" s="25"/>
      <c r="P15" s="25"/>
      <c r="Q15" s="25"/>
    </row>
    <row r="16" spans="1:17" ht="14" x14ac:dyDescent="0.3">
      <c r="A16" s="57" t="s">
        <v>68</v>
      </c>
      <c r="B16" s="54" t="s">
        <v>63</v>
      </c>
      <c r="C16" s="61" t="str">
        <f>'Main+Summary'!C14</f>
        <v xml:space="preserve">enter </v>
      </c>
      <c r="D16" s="61"/>
      <c r="E16" s="61"/>
      <c r="F16" s="61"/>
      <c r="G16" s="61"/>
      <c r="H16" s="5"/>
      <c r="J16" s="1"/>
      <c r="K16" s="25"/>
      <c r="L16" s="25"/>
      <c r="M16" s="25"/>
      <c r="N16" s="25"/>
      <c r="O16" s="25"/>
      <c r="P16" s="25"/>
      <c r="Q16" s="25"/>
    </row>
    <row r="17" spans="1:17" s="7" customFormat="1" ht="13" x14ac:dyDescent="0.3">
      <c r="A17" s="58"/>
      <c r="B17" s="55" t="s">
        <v>64</v>
      </c>
      <c r="C17" s="62" t="str">
        <f>'Main+Summary'!C15</f>
        <v>dates</v>
      </c>
      <c r="D17" s="62"/>
      <c r="E17" s="62"/>
      <c r="F17" s="62"/>
      <c r="G17" s="62"/>
      <c r="I17" s="25"/>
      <c r="J17" s="8"/>
    </row>
    <row r="18" spans="1:17" s="7" customFormat="1" ht="16" thickBot="1" x14ac:dyDescent="0.4">
      <c r="A18" s="47" t="s">
        <v>65</v>
      </c>
      <c r="B18" s="49" t="s">
        <v>21</v>
      </c>
      <c r="C18" s="52"/>
      <c r="D18" s="53"/>
      <c r="E18" s="53"/>
      <c r="F18" s="53"/>
      <c r="G18" s="53"/>
      <c r="H18" s="37" t="s">
        <v>5</v>
      </c>
      <c r="I18" s="25"/>
      <c r="J18" s="8"/>
    </row>
    <row r="19" spans="1:17" ht="16" thickTop="1" x14ac:dyDescent="0.35">
      <c r="B19" s="20" t="s">
        <v>0</v>
      </c>
      <c r="C19" s="40" t="s">
        <v>31</v>
      </c>
      <c r="D19" s="40" t="s">
        <v>31</v>
      </c>
      <c r="E19" s="40" t="s">
        <v>31</v>
      </c>
      <c r="F19" s="40" t="s">
        <v>31</v>
      </c>
      <c r="G19" s="40" t="s">
        <v>31</v>
      </c>
      <c r="H19" s="16">
        <f>SUM(C19:G19)</f>
        <v>0</v>
      </c>
      <c r="I19" s="17"/>
    </row>
    <row r="20" spans="1:17" ht="15.5" x14ac:dyDescent="0.35">
      <c r="A20" s="36" t="s">
        <v>37</v>
      </c>
      <c r="B20" s="20"/>
      <c r="C20" s="35"/>
      <c r="D20" s="35"/>
      <c r="E20" s="35"/>
      <c r="F20" s="35"/>
      <c r="G20" s="35"/>
      <c r="H20" s="35"/>
      <c r="I20" s="17"/>
    </row>
    <row r="21" spans="1:17" x14ac:dyDescent="0.25">
      <c r="A21" s="28" t="s">
        <v>106</v>
      </c>
      <c r="B21" s="26" t="s">
        <v>34</v>
      </c>
      <c r="C21" s="18"/>
      <c r="D21" s="18">
        <f t="shared" ref="D21:G27" si="0">C21*(1+Cost_of_Living_Adjustment)</f>
        <v>0</v>
      </c>
      <c r="E21" s="18">
        <f t="shared" si="0"/>
        <v>0</v>
      </c>
      <c r="F21" s="18">
        <f t="shared" si="0"/>
        <v>0</v>
      </c>
      <c r="G21" s="18">
        <f t="shared" si="0"/>
        <v>0</v>
      </c>
      <c r="H21" s="18">
        <f t="shared" ref="H21:H27" si="1">SUM(C21:G21)</f>
        <v>0</v>
      </c>
    </row>
    <row r="22" spans="1:17" x14ac:dyDescent="0.25">
      <c r="A22" s="28" t="s">
        <v>4</v>
      </c>
      <c r="B22" s="26">
        <v>7650</v>
      </c>
      <c r="C22" s="18"/>
      <c r="D22" s="18">
        <f t="shared" si="0"/>
        <v>0</v>
      </c>
      <c r="E22" s="18">
        <f t="shared" si="0"/>
        <v>0</v>
      </c>
      <c r="F22" s="18">
        <f t="shared" si="0"/>
        <v>0</v>
      </c>
      <c r="G22" s="18">
        <f t="shared" si="0"/>
        <v>0</v>
      </c>
      <c r="H22" s="18">
        <f t="shared" si="1"/>
        <v>0</v>
      </c>
    </row>
    <row r="23" spans="1:17" x14ac:dyDescent="0.25">
      <c r="A23" s="28" t="s">
        <v>7</v>
      </c>
      <c r="B23" s="26">
        <v>7670</v>
      </c>
      <c r="C23" s="18"/>
      <c r="D23" s="18">
        <f t="shared" si="0"/>
        <v>0</v>
      </c>
      <c r="E23" s="18">
        <f t="shared" si="0"/>
        <v>0</v>
      </c>
      <c r="F23" s="18">
        <f t="shared" si="0"/>
        <v>0</v>
      </c>
      <c r="G23" s="18">
        <f t="shared" si="0"/>
        <v>0</v>
      </c>
      <c r="H23" s="18">
        <f t="shared" si="1"/>
        <v>0</v>
      </c>
    </row>
    <row r="24" spans="1:17" x14ac:dyDescent="0.25">
      <c r="A24" s="28" t="s">
        <v>39</v>
      </c>
      <c r="B24" s="26">
        <v>8641</v>
      </c>
      <c r="C24" s="18"/>
      <c r="D24" s="18">
        <f t="shared" si="0"/>
        <v>0</v>
      </c>
      <c r="E24" s="18">
        <f t="shared" si="0"/>
        <v>0</v>
      </c>
      <c r="F24" s="18">
        <f t="shared" si="0"/>
        <v>0</v>
      </c>
      <c r="G24" s="18">
        <f t="shared" si="0"/>
        <v>0</v>
      </c>
      <c r="H24" s="18">
        <f t="shared" si="1"/>
        <v>0</v>
      </c>
    </row>
    <row r="25" spans="1:17" x14ac:dyDescent="0.25">
      <c r="A25" s="28" t="s">
        <v>38</v>
      </c>
      <c r="B25" s="26" t="s">
        <v>34</v>
      </c>
      <c r="C25" s="18"/>
      <c r="D25" s="18">
        <f t="shared" si="0"/>
        <v>0</v>
      </c>
      <c r="E25" s="18">
        <f t="shared" si="0"/>
        <v>0</v>
      </c>
      <c r="F25" s="18">
        <f t="shared" si="0"/>
        <v>0</v>
      </c>
      <c r="G25" s="18">
        <f t="shared" si="0"/>
        <v>0</v>
      </c>
      <c r="H25" s="18">
        <f t="shared" si="1"/>
        <v>0</v>
      </c>
    </row>
    <row r="26" spans="1:17" x14ac:dyDescent="0.25">
      <c r="A26" s="28" t="s">
        <v>40</v>
      </c>
      <c r="B26" s="26">
        <v>8260</v>
      </c>
      <c r="C26" s="18"/>
      <c r="D26" s="18">
        <f t="shared" si="0"/>
        <v>0</v>
      </c>
      <c r="E26" s="18">
        <f t="shared" si="0"/>
        <v>0</v>
      </c>
      <c r="F26" s="18">
        <f t="shared" si="0"/>
        <v>0</v>
      </c>
      <c r="G26" s="18">
        <f t="shared" si="0"/>
        <v>0</v>
      </c>
      <c r="H26" s="18">
        <f t="shared" si="1"/>
        <v>0</v>
      </c>
    </row>
    <row r="27" spans="1:17" s="6" customFormat="1" ht="13.5" thickBot="1" x14ac:dyDescent="0.35">
      <c r="A27" s="28" t="s">
        <v>107</v>
      </c>
      <c r="B27" s="26">
        <v>8631</v>
      </c>
      <c r="C27" s="18"/>
      <c r="D27" s="18">
        <f t="shared" si="0"/>
        <v>0</v>
      </c>
      <c r="E27" s="18">
        <f t="shared" si="0"/>
        <v>0</v>
      </c>
      <c r="F27" s="18">
        <f t="shared" si="0"/>
        <v>0</v>
      </c>
      <c r="G27" s="18">
        <f t="shared" si="0"/>
        <v>0</v>
      </c>
      <c r="H27" s="18">
        <f t="shared" si="1"/>
        <v>0</v>
      </c>
      <c r="I27" s="25"/>
      <c r="J27" s="51"/>
      <c r="K27" s="51"/>
      <c r="L27" s="51"/>
      <c r="M27" s="51"/>
      <c r="N27" s="51"/>
      <c r="O27" s="51"/>
      <c r="P27" s="51"/>
      <c r="Q27" s="51"/>
    </row>
    <row r="28" spans="1:17" s="14" customFormat="1" ht="16" thickTop="1" x14ac:dyDescent="0.35">
      <c r="B28" s="20" t="s">
        <v>15</v>
      </c>
      <c r="C28" s="16">
        <f t="shared" ref="C28:H28" si="2">SUM(C21:C27)</f>
        <v>0</v>
      </c>
      <c r="D28" s="16">
        <f t="shared" si="2"/>
        <v>0</v>
      </c>
      <c r="E28" s="16">
        <f t="shared" si="2"/>
        <v>0</v>
      </c>
      <c r="F28" s="16">
        <f t="shared" si="2"/>
        <v>0</v>
      </c>
      <c r="G28" s="16">
        <f t="shared" si="2"/>
        <v>0</v>
      </c>
      <c r="H28" s="16">
        <f t="shared" si="2"/>
        <v>0</v>
      </c>
      <c r="I28" s="17"/>
      <c r="J28" s="51"/>
      <c r="K28" s="51"/>
      <c r="L28" s="51"/>
      <c r="M28" s="51"/>
      <c r="N28" s="51"/>
      <c r="O28" s="51"/>
      <c r="P28" s="51"/>
      <c r="Q28" s="51"/>
    </row>
    <row r="29" spans="1:17" ht="16" thickBot="1" x14ac:dyDescent="0.4">
      <c r="A29" s="20" t="s">
        <v>87</v>
      </c>
      <c r="B29" s="15">
        <v>8400</v>
      </c>
      <c r="C29" s="41" t="s">
        <v>31</v>
      </c>
      <c r="D29" s="41" t="s">
        <v>31</v>
      </c>
      <c r="E29" s="41" t="s">
        <v>31</v>
      </c>
      <c r="F29" s="41" t="s">
        <v>31</v>
      </c>
      <c r="G29" s="41" t="s">
        <v>31</v>
      </c>
      <c r="H29" s="33">
        <v>0</v>
      </c>
      <c r="I29" s="14"/>
    </row>
    <row r="30" spans="1:17" ht="16" thickTop="1" x14ac:dyDescent="0.35">
      <c r="A30" s="14"/>
      <c r="B30" s="20" t="s">
        <v>5</v>
      </c>
      <c r="C30" s="16">
        <f>C28</f>
        <v>0</v>
      </c>
      <c r="D30" s="16">
        <f>D28</f>
        <v>0</v>
      </c>
      <c r="E30" s="16">
        <f>E28</f>
        <v>0</v>
      </c>
      <c r="F30" s="16">
        <f>F28</f>
        <v>0</v>
      </c>
      <c r="G30" s="16">
        <f>G28</f>
        <v>0</v>
      </c>
      <c r="H30" s="16">
        <f>H29+H28</f>
        <v>0</v>
      </c>
      <c r="I30" s="19"/>
    </row>
    <row r="31" spans="1:17" x14ac:dyDescent="0.25">
      <c r="B31" s="28" t="s">
        <v>20</v>
      </c>
      <c r="C31" s="18"/>
      <c r="D31" s="18"/>
      <c r="E31" s="18"/>
      <c r="F31" s="18"/>
      <c r="G31" s="18"/>
      <c r="H31" s="18">
        <f>SUM(C31:G31)</f>
        <v>0</v>
      </c>
    </row>
    <row r="32" spans="1:17" x14ac:dyDescent="0.25">
      <c r="B32" s="28" t="s">
        <v>13</v>
      </c>
      <c r="C32" s="34">
        <f>C31-C30</f>
        <v>0</v>
      </c>
      <c r="D32" s="34">
        <f>D31-D30</f>
        <v>0</v>
      </c>
      <c r="E32" s="34">
        <f>E31-E30</f>
        <v>0</v>
      </c>
      <c r="F32" s="34">
        <f>F31-F30</f>
        <v>0</v>
      </c>
      <c r="G32" s="34">
        <f>G31-G30</f>
        <v>0</v>
      </c>
      <c r="H32" s="34">
        <f>SUM(C32:G32)</f>
        <v>0</v>
      </c>
    </row>
    <row r="33" spans="2:2" x14ac:dyDescent="0.25">
      <c r="B33" s="28"/>
    </row>
  </sheetData>
  <phoneticPr fontId="0" type="noConversion"/>
  <printOptions horizontalCentered="1" verticalCentered="1" gridLines="1"/>
  <pageMargins left="0.51" right="0.46" top="0.5" bottom="0.5" header="0.5" footer="0.5"/>
  <pageSetup scale="77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707B86B2D5EC4DABBDC466D15FA4B3" ma:contentTypeVersion="32" ma:contentTypeDescription="Create a new document." ma:contentTypeScope="" ma:versionID="6a3c91b043412423e799d190a0d5ed69">
  <xsd:schema xmlns:xsd="http://www.w3.org/2001/XMLSchema" xmlns:xs="http://www.w3.org/2001/XMLSchema" xmlns:p="http://schemas.microsoft.com/office/2006/metadata/properties" xmlns:ns3="41302fc7-4701-40cb-9ea9-61e4c7e07ea1" xmlns:ns4="b2f750dd-4ad6-421d-b339-46e4d06804b4" targetNamespace="http://schemas.microsoft.com/office/2006/metadata/properties" ma:root="true" ma:fieldsID="4ead9ef07b3f6913502b61647e65359c" ns3:_="" ns4:_="">
    <xsd:import namespace="41302fc7-4701-40cb-9ea9-61e4c7e07ea1"/>
    <xsd:import namespace="b2f750dd-4ad6-421d-b339-46e4d06804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Leaders" minOccurs="0"/>
                <xsd:element ref="ns4:Members" minOccurs="0"/>
                <xsd:element ref="ns4:Member_Groups" minOccurs="0"/>
                <xsd:element ref="ns4:Distribution_Groups" minOccurs="0"/>
                <xsd:element ref="ns4:LMS_Mappings" minOccurs="0"/>
                <xsd:element ref="ns4:Invited_Leaders" minOccurs="0"/>
                <xsd:element ref="ns4:Invited_Members" minOccurs="0"/>
                <xsd:element ref="ns4:Self_Registration_Enabled" minOccurs="0"/>
                <xsd:element ref="ns4:Has_Leaders_Only_SectionGroup" minOccurs="0"/>
                <xsd:element ref="ns4:Is_Collaboration_Space_Locked" minOccurs="0"/>
                <xsd:element ref="ns4:IsNotebookLocked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02fc7-4701-40cb-9ea9-61e4c7e07ea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f750dd-4ad6-421d-b339-46e4d06804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otebookType" ma:index="15" nillable="true" ma:displayName="Notebook Type" ma:internalName="NotebookType">
      <xsd:simpleType>
        <xsd:restriction base="dms:Text"/>
      </xsd:simpleType>
    </xsd:element>
    <xsd:element name="FolderType" ma:index="16" nillable="true" ma:displayName="Folder Type" ma:internalName="FolderType">
      <xsd:simpleType>
        <xsd:restriction base="dms:Text"/>
      </xsd:simpleType>
    </xsd:element>
    <xsd:element name="CultureName" ma:index="17" nillable="true" ma:displayName="Culture Name" ma:internalName="CultureName">
      <xsd:simpleType>
        <xsd:restriction base="dms:Text"/>
      </xsd:simpleType>
    </xsd:element>
    <xsd:element name="AppVersion" ma:index="18" nillable="true" ma:displayName="App Version" ma:internalName="AppVersion">
      <xsd:simpleType>
        <xsd:restriction base="dms:Text"/>
      </xsd:simpleType>
    </xsd:element>
    <xsd:element name="TeamsChannelId" ma:index="19" nillable="true" ma:displayName="Teams Channel Id" ma:internalName="TeamsChannelId">
      <xsd:simpleType>
        <xsd:restriction base="dms:Text"/>
      </xsd:simpleType>
    </xsd:element>
    <xsd:element name="Owner" ma:index="2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1" nillable="true" ma:displayName="Math Settings" ma:internalName="Math_Settings">
      <xsd:simpleType>
        <xsd:restriction base="dms:Text"/>
      </xsd:simpleType>
    </xsd:element>
    <xsd:element name="DefaultSectionNames" ma:index="22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3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24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5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6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7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8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9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0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31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32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33" nillable="true" ma:displayName="Is Collaboration Space Locked" ma:internalName="Is_Collaboration_Space_Locked">
      <xsd:simpleType>
        <xsd:restriction base="dms:Boolean"/>
      </xsd:simpleType>
    </xsd:element>
    <xsd:element name="IsNotebookLocked" ma:index="34" nillable="true" ma:displayName="Is Notebook Locked" ma:internalName="IsNotebookLocked">
      <xsd:simpleType>
        <xsd:restriction base="dms:Boolean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_Collaboration_Space_Locked xmlns="b2f750dd-4ad6-421d-b339-46e4d06804b4" xsi:nil="true"/>
    <Math_Settings xmlns="b2f750dd-4ad6-421d-b339-46e4d06804b4" xsi:nil="true"/>
    <Members xmlns="b2f750dd-4ad6-421d-b339-46e4d06804b4">
      <UserInfo>
        <DisplayName/>
        <AccountId xsi:nil="true"/>
        <AccountType/>
      </UserInfo>
    </Members>
    <Distribution_Groups xmlns="b2f750dd-4ad6-421d-b339-46e4d06804b4" xsi:nil="true"/>
    <Invited_Leaders xmlns="b2f750dd-4ad6-421d-b339-46e4d06804b4" xsi:nil="true"/>
    <IsNotebookLocked xmlns="b2f750dd-4ad6-421d-b339-46e4d06804b4" xsi:nil="true"/>
    <NotebookType xmlns="b2f750dd-4ad6-421d-b339-46e4d06804b4" xsi:nil="true"/>
    <TeamsChannelId xmlns="b2f750dd-4ad6-421d-b339-46e4d06804b4" xsi:nil="true"/>
    <FolderType xmlns="b2f750dd-4ad6-421d-b339-46e4d06804b4" xsi:nil="true"/>
    <Owner xmlns="b2f750dd-4ad6-421d-b339-46e4d06804b4">
      <UserInfo>
        <DisplayName/>
        <AccountId xsi:nil="true"/>
        <AccountType/>
      </UserInfo>
    </Owner>
    <Leaders xmlns="b2f750dd-4ad6-421d-b339-46e4d06804b4">
      <UserInfo>
        <DisplayName/>
        <AccountId xsi:nil="true"/>
        <AccountType/>
      </UserInfo>
    </Leaders>
    <LMS_Mappings xmlns="b2f750dd-4ad6-421d-b339-46e4d06804b4" xsi:nil="true"/>
    <Has_Leaders_Only_SectionGroup xmlns="b2f750dd-4ad6-421d-b339-46e4d06804b4" xsi:nil="true"/>
    <AppVersion xmlns="b2f750dd-4ad6-421d-b339-46e4d06804b4" xsi:nil="true"/>
    <DefaultSectionNames xmlns="b2f750dd-4ad6-421d-b339-46e4d06804b4" xsi:nil="true"/>
    <Invited_Members xmlns="b2f750dd-4ad6-421d-b339-46e4d06804b4" xsi:nil="true"/>
    <Templates xmlns="b2f750dd-4ad6-421d-b339-46e4d06804b4" xsi:nil="true"/>
    <Member_Groups xmlns="b2f750dd-4ad6-421d-b339-46e4d06804b4">
      <UserInfo>
        <DisplayName/>
        <AccountId xsi:nil="true"/>
        <AccountType/>
      </UserInfo>
    </Member_Groups>
    <Self_Registration_Enabled xmlns="b2f750dd-4ad6-421d-b339-46e4d06804b4" xsi:nil="true"/>
    <CultureName xmlns="b2f750dd-4ad6-421d-b339-46e4d06804b4" xsi:nil="true"/>
  </documentManagement>
</p:properties>
</file>

<file path=customXml/itemProps1.xml><?xml version="1.0" encoding="utf-8"?>
<ds:datastoreItem xmlns:ds="http://schemas.openxmlformats.org/officeDocument/2006/customXml" ds:itemID="{7602B12C-84FD-4C00-940F-575C4AAD1E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B82999-6A6E-4F08-AC11-5C18092FB3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302fc7-4701-40cb-9ea9-61e4c7e07ea1"/>
    <ds:schemaRef ds:uri="b2f750dd-4ad6-421d-b339-46e4d06804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C78CC5-721D-4D6E-B145-885203BE369C}">
  <ds:schemaRefs>
    <ds:schemaRef ds:uri="http://schemas.microsoft.com/office/2006/metadata/properties"/>
    <ds:schemaRef ds:uri="http://schemas.microsoft.com/office/infopath/2007/PartnerControls"/>
    <ds:schemaRef ds:uri="b2f750dd-4ad6-421d-b339-46e4d06804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Main+Summary</vt:lpstr>
      <vt:lpstr>Part-of</vt:lpstr>
      <vt:lpstr>Participant Support</vt:lpstr>
      <vt:lpstr>'Part-of'!Cost_of_Living_Adjustment</vt:lpstr>
      <vt:lpstr>Cost_of_Living_Adjustment</vt:lpstr>
      <vt:lpstr>'Main+Summary'!Print_Area</vt:lpstr>
      <vt:lpstr>'Participant Support'!Print_Area</vt:lpstr>
      <vt:lpstr>'Part-of'!Print_Area</vt:lpstr>
    </vt:vector>
  </TitlesOfParts>
  <Company>FAS Research Administration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</dc:creator>
  <cp:lastModifiedBy>Lech, Jennifer</cp:lastModifiedBy>
  <cp:lastPrinted>2020-05-15T13:11:25Z</cp:lastPrinted>
  <dcterms:created xsi:type="dcterms:W3CDTF">2003-08-28T19:24:34Z</dcterms:created>
  <dcterms:modified xsi:type="dcterms:W3CDTF">2021-06-15T20:55:46Z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0x01010003707B86B2D5EC4DABBDC466D15FA4B3</vt:lpwstr>
  </property>
</Properties>
</file>